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NT1\Winapps\departments\Health Science\HEALTH SCIENCES GENERAL\Admin Suite_Health Sciences\Application Packets\Word versions\Health Sciences\2027\Additional documents\"/>
    </mc:Choice>
  </mc:AlternateContent>
  <xr:revisionPtr revIDLastSave="0" documentId="13_ncr:1_{4F317D0B-65CF-4E21-BDFD-4F62292EE368}" xr6:coauthVersionLast="47" xr6:coauthVersionMax="47" xr10:uidLastSave="{00000000-0000-0000-0000-000000000000}"/>
  <bookViews>
    <workbookView xWindow="25080" yWindow="-630" windowWidth="29040" windowHeight="15720" xr2:uid="{1111B8CE-F4FC-48A0-8A5A-0A7E024BDAF5}"/>
  </bookViews>
  <sheets>
    <sheet name="Sheet1" sheetId="1" r:id="rId1"/>
  </sheets>
  <definedNames>
    <definedName name="_xlnm.Print_Area" localSheetId="0">Sheet1!$A$1:$M$55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54" i="1" l="1"/>
  <c r="H52" i="1"/>
  <c r="I52" i="1"/>
  <c r="J52" i="1"/>
  <c r="G35" i="1"/>
  <c r="F48" i="1"/>
  <c r="F47" i="1"/>
  <c r="F46" i="1"/>
  <c r="F42" i="1"/>
  <c r="F41" i="1"/>
  <c r="F40" i="1"/>
  <c r="F39" i="1"/>
  <c r="F38" i="1"/>
  <c r="F34" i="1"/>
  <c r="F33" i="1"/>
  <c r="F32" i="1"/>
  <c r="F31" i="1"/>
  <c r="F30" i="1"/>
  <c r="F29" i="1"/>
  <c r="F28" i="1"/>
  <c r="F12" i="1"/>
  <c r="F11" i="1"/>
  <c r="F10" i="1"/>
  <c r="F9" i="1"/>
  <c r="F8" i="1"/>
  <c r="F7" i="1"/>
  <c r="F6" i="1"/>
  <c r="F5" i="1"/>
  <c r="F24" i="1"/>
  <c r="F23" i="1"/>
  <c r="F22" i="1"/>
  <c r="F21" i="1"/>
  <c r="F20" i="1"/>
  <c r="F19" i="1"/>
  <c r="F18" i="1"/>
  <c r="F17" i="1"/>
  <c r="F16" i="1"/>
  <c r="F4" i="1"/>
  <c r="M31" i="1"/>
  <c r="G13" i="1"/>
  <c r="M12" i="1"/>
  <c r="M39" i="1"/>
  <c r="D49" i="1" l="1"/>
  <c r="E49" i="1"/>
  <c r="F49" i="1"/>
  <c r="D43" i="1"/>
  <c r="E43" i="1"/>
  <c r="F43" i="1"/>
  <c r="G43" i="1"/>
  <c r="G52" i="1" s="1"/>
  <c r="F35" i="1"/>
  <c r="E35" i="1"/>
  <c r="D35" i="1"/>
  <c r="F25" i="1"/>
  <c r="E25" i="1"/>
  <c r="D25" i="1"/>
  <c r="D13" i="1"/>
  <c r="E13" i="1"/>
  <c r="F13" i="1"/>
  <c r="E52" i="1" l="1"/>
  <c r="F52" i="1"/>
  <c r="D52" i="1"/>
</calcChain>
</file>

<file path=xl/sharedStrings.xml><?xml version="1.0" encoding="utf-8"?>
<sst xmlns="http://schemas.openxmlformats.org/spreadsheetml/2006/main" count="155" uniqueCount="76">
  <si>
    <t>Sem. 1</t>
  </si>
  <si>
    <t>Course</t>
  </si>
  <si>
    <t>Credits</t>
  </si>
  <si>
    <t>Textbook</t>
  </si>
  <si>
    <t>Lab Fees</t>
  </si>
  <si>
    <t>Tuition</t>
  </si>
  <si>
    <t>*Prog. Fee</t>
  </si>
  <si>
    <t>General</t>
  </si>
  <si>
    <t>Technical</t>
  </si>
  <si>
    <t>Clinical</t>
  </si>
  <si>
    <t>*Program fees 1st Semester</t>
  </si>
  <si>
    <t>Fall I</t>
  </si>
  <si>
    <t>BSC 2085</t>
  </si>
  <si>
    <t>Uniform</t>
  </si>
  <si>
    <t>BSC 2085L</t>
  </si>
  <si>
    <t>MATH xxx</t>
  </si>
  <si>
    <t>HSC 1531</t>
  </si>
  <si>
    <t>PHT 1000</t>
  </si>
  <si>
    <t>IHT</t>
  </si>
  <si>
    <t>PHT 1102</t>
  </si>
  <si>
    <t>BLS</t>
  </si>
  <si>
    <t>PHT 1102L</t>
  </si>
  <si>
    <t>App</t>
  </si>
  <si>
    <t>PHT 1200</t>
  </si>
  <si>
    <t>PHT 1200L</t>
  </si>
  <si>
    <t>Total</t>
  </si>
  <si>
    <t>Sem. 2</t>
  </si>
  <si>
    <t>Prog. Fee</t>
  </si>
  <si>
    <t>Spring I</t>
  </si>
  <si>
    <t>BSC 2086</t>
  </si>
  <si>
    <t>same</t>
  </si>
  <si>
    <t>BSC 2086L</t>
  </si>
  <si>
    <t>PHT 1124</t>
  </si>
  <si>
    <t>PHT 1124L</t>
  </si>
  <si>
    <t>PHT 1220</t>
  </si>
  <si>
    <t>PHT 1220L</t>
  </si>
  <si>
    <t>PHT 1131</t>
  </si>
  <si>
    <t>POS 2041</t>
  </si>
  <si>
    <t>Sem. 3</t>
  </si>
  <si>
    <t>*Program fees 3rd Semester</t>
  </si>
  <si>
    <t>Summer</t>
  </si>
  <si>
    <t>ENC 1101</t>
  </si>
  <si>
    <t>PSY 2012</t>
  </si>
  <si>
    <t>PHT 2224</t>
  </si>
  <si>
    <t>PHT 2224L</t>
  </si>
  <si>
    <t>HUM xxxx</t>
  </si>
  <si>
    <t>PHT 2211</t>
  </si>
  <si>
    <t>PHT 2211L</t>
  </si>
  <si>
    <t>Sem. 4</t>
  </si>
  <si>
    <t>Fall II</t>
  </si>
  <si>
    <t>PHT 2801</t>
  </si>
  <si>
    <t>Flu shot</t>
  </si>
  <si>
    <t>*Program fees 4th Semester</t>
  </si>
  <si>
    <t>PHT 2225</t>
  </si>
  <si>
    <t>PHT 2225L</t>
  </si>
  <si>
    <t>PHT 2226</t>
  </si>
  <si>
    <t>PHT 2226L</t>
  </si>
  <si>
    <t>Sem. 5</t>
  </si>
  <si>
    <t>Spring II</t>
  </si>
  <si>
    <t>PHT 2810</t>
  </si>
  <si>
    <t>PHT 2820</t>
  </si>
  <si>
    <t>PHT 2931</t>
  </si>
  <si>
    <t>Program Total</t>
  </si>
  <si>
    <t>Overall program cost including all program onboarding, textbooks, lab fees, and tuition (in-state):</t>
  </si>
  <si>
    <t>PHT 1131L</t>
  </si>
  <si>
    <t>Immunizations</t>
  </si>
  <si>
    <t>Drug Screen 1</t>
  </si>
  <si>
    <t>Drug Screen 2</t>
  </si>
  <si>
    <t>myCE (HCA only)</t>
  </si>
  <si>
    <t>Fingerprint 1</t>
  </si>
  <si>
    <t>Fingerprint 2</t>
  </si>
  <si>
    <t>same as PHT 1102</t>
  </si>
  <si>
    <t>same as PHT 1131</t>
  </si>
  <si>
    <t xml:space="preserve">                </t>
  </si>
  <si>
    <t>Pert</t>
  </si>
  <si>
    <t>Estimated Costs by Semester for Cohort 2027                                                                                                                                                     
(based on 2026-2027 Catalog)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</si>
</sst>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0" fillId="2" borderId="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44" fontId="5" fillId="0" borderId="9" xfId="1" applyFont="1" applyBorder="1" applyAlignment="1">
      <alignment horizontal="right" wrapText="1"/>
    </xf>
    <xf numFmtId="44" fontId="4" fillId="0" borderId="9" xfId="1" applyFont="1" applyBorder="1" applyAlignment="1">
      <alignment horizontal="right" wrapText="1"/>
    </xf>
    <xf numFmtId="0" fontId="3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4" fontId="3" fillId="0" borderId="9" xfId="0" applyNumberFormat="1" applyFont="1" applyBorder="1" applyAlignment="1">
      <alignment horizontal="center"/>
    </xf>
    <xf numFmtId="8" fontId="5" fillId="0" borderId="9" xfId="0" applyNumberFormat="1" applyFont="1" applyBorder="1" applyAlignment="1">
      <alignment horizontal="right" wrapText="1"/>
    </xf>
    <xf numFmtId="8" fontId="2" fillId="0" borderId="9" xfId="1" applyNumberFormat="1" applyFont="1" applyBorder="1" applyAlignment="1">
      <alignment horizontal="right" wrapText="1"/>
    </xf>
    <xf numFmtId="0" fontId="3" fillId="2" borderId="8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0" fillId="2" borderId="12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4" fontId="5" fillId="0" borderId="13" xfId="1" applyFont="1" applyBorder="1" applyAlignment="1">
      <alignment horizontal="right" wrapText="1"/>
    </xf>
    <xf numFmtId="0" fontId="5" fillId="0" borderId="2" xfId="0" applyFont="1" applyBorder="1" applyAlignment="1">
      <alignment horizontal="center" wrapText="1"/>
    </xf>
    <xf numFmtId="44" fontId="5" fillId="0" borderId="1" xfId="1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44" fontId="0" fillId="0" borderId="9" xfId="1" applyFont="1" applyBorder="1" applyAlignment="1">
      <alignment horizontal="right"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44" fontId="3" fillId="0" borderId="1" xfId="1" applyFont="1" applyBorder="1" applyAlignment="1">
      <alignment horizontal="right" wrapText="1"/>
    </xf>
    <xf numFmtId="44" fontId="4" fillId="0" borderId="1" xfId="1" applyFont="1" applyBorder="1" applyAlignment="1">
      <alignment horizontal="right" wrapText="1"/>
    </xf>
    <xf numFmtId="44" fontId="8" fillId="0" borderId="1" xfId="1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4" fillId="0" borderId="13" xfId="0" applyFont="1" applyBorder="1" applyAlignment="1">
      <alignment horizontal="right" wrapText="1"/>
    </xf>
    <xf numFmtId="44" fontId="1" fillId="0" borderId="1" xfId="1" applyFont="1" applyBorder="1" applyAlignment="1">
      <alignment horizontal="right" wrapText="1"/>
    </xf>
    <xf numFmtId="0" fontId="0" fillId="2" borderId="1" xfId="0" applyFill="1" applyBorder="1" applyAlignment="1">
      <alignment horizontal="right"/>
    </xf>
    <xf numFmtId="44" fontId="4" fillId="0" borderId="1" xfId="1" applyNumberFormat="1" applyFont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8" fontId="4" fillId="0" borderId="15" xfId="0" applyNumberFormat="1" applyFont="1" applyBorder="1" applyAlignment="1">
      <alignment wrapText="1"/>
    </xf>
    <xf numFmtId="0" fontId="0" fillId="2" borderId="18" xfId="0" applyFill="1" applyBorder="1" applyAlignment="1">
      <alignment horizontal="center"/>
    </xf>
    <xf numFmtId="164" fontId="4" fillId="0" borderId="14" xfId="1" applyNumberFormat="1" applyFont="1" applyBorder="1" applyAlignment="1">
      <alignment horizontal="left"/>
    </xf>
    <xf numFmtId="164" fontId="4" fillId="0" borderId="19" xfId="1" applyNumberFormat="1" applyFont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516F7-2746-4979-B890-2FA03EB5AA4B}">
  <dimension ref="A1:M55"/>
  <sheetViews>
    <sheetView tabSelected="1" topLeftCell="A4" zoomScaleNormal="100" workbookViewId="0">
      <selection activeCell="T50" sqref="T50"/>
    </sheetView>
  </sheetViews>
  <sheetFormatPr defaultRowHeight="15" x14ac:dyDescent="0.25"/>
  <cols>
    <col min="1" max="1" width="8.42578125" style="27" bestFit="1" customWidth="1"/>
    <col min="2" max="2" width="9.7109375" style="1" bestFit="1" customWidth="1"/>
    <col min="3" max="3" width="7.28515625" style="1" bestFit="1" customWidth="1"/>
    <col min="4" max="5" width="10" style="1" bestFit="1" customWidth="1"/>
    <col min="6" max="6" width="11" style="1" bestFit="1" customWidth="1"/>
    <col min="7" max="7" width="9.7109375" style="1" customWidth="1"/>
    <col min="8" max="8" width="8.140625" style="1" bestFit="1" customWidth="1"/>
    <col min="9" max="9" width="10.28515625" style="1" customWidth="1"/>
    <col min="10" max="10" width="7.42578125" style="1" bestFit="1" customWidth="1"/>
    <col min="11" max="11" width="2.28515625" style="1" customWidth="1"/>
    <col min="12" max="12" width="15.85546875" style="1" bestFit="1" customWidth="1"/>
    <col min="13" max="13" width="11" style="28" bestFit="1" customWidth="1"/>
    <col min="14" max="16384" width="9.140625" style="2"/>
  </cols>
  <sheetData>
    <row r="1" spans="1:13" ht="47.25" customHeight="1" x14ac:dyDescent="0.25">
      <c r="A1" s="56" t="s">
        <v>75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8"/>
    </row>
    <row r="2" spans="1:13" x14ac:dyDescent="0.25">
      <c r="A2" s="1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12"/>
    </row>
    <row r="3" spans="1:13" ht="30" x14ac:dyDescent="0.25">
      <c r="A3" s="13" t="s">
        <v>0</v>
      </c>
      <c r="B3" s="3" t="s">
        <v>1</v>
      </c>
      <c r="C3" s="3" t="s">
        <v>2</v>
      </c>
      <c r="D3" s="41" t="s">
        <v>3</v>
      </c>
      <c r="E3" s="41" t="s">
        <v>4</v>
      </c>
      <c r="F3" s="41" t="s">
        <v>5</v>
      </c>
      <c r="G3" s="42" t="s">
        <v>6</v>
      </c>
      <c r="H3" s="35" t="s">
        <v>7</v>
      </c>
      <c r="I3" s="35" t="s">
        <v>8</v>
      </c>
      <c r="J3" s="35" t="s">
        <v>9</v>
      </c>
      <c r="K3" s="4"/>
      <c r="L3" s="3" t="s">
        <v>10</v>
      </c>
      <c r="M3" s="14"/>
    </row>
    <row r="4" spans="1:13" ht="15.75" customHeight="1" x14ac:dyDescent="0.25">
      <c r="A4" s="15" t="s">
        <v>11</v>
      </c>
      <c r="B4" s="5" t="s">
        <v>12</v>
      </c>
      <c r="C4" s="5">
        <v>3</v>
      </c>
      <c r="D4" s="31">
        <v>210</v>
      </c>
      <c r="E4" s="31">
        <v>0</v>
      </c>
      <c r="F4" s="31">
        <f>98.75*C4</f>
        <v>296.25</v>
      </c>
      <c r="G4" s="29">
        <v>200</v>
      </c>
      <c r="H4" s="34">
        <v>3</v>
      </c>
      <c r="I4" s="34">
        <v>0</v>
      </c>
      <c r="J4" s="34">
        <v>0</v>
      </c>
      <c r="K4" s="4"/>
      <c r="L4" s="5" t="s">
        <v>13</v>
      </c>
      <c r="M4" s="16">
        <v>200</v>
      </c>
    </row>
    <row r="5" spans="1:13" ht="15.75" customHeight="1" x14ac:dyDescent="0.25">
      <c r="A5" s="15" t="s">
        <v>11</v>
      </c>
      <c r="B5" s="5" t="s">
        <v>14</v>
      </c>
      <c r="C5" s="5">
        <v>1</v>
      </c>
      <c r="D5" s="31">
        <v>57</v>
      </c>
      <c r="E5" s="31">
        <v>23</v>
      </c>
      <c r="F5" s="31">
        <f t="shared" ref="F5:F12" si="0">98.75*C5</f>
        <v>98.75</v>
      </c>
      <c r="G5" s="29">
        <v>85</v>
      </c>
      <c r="H5" s="34">
        <v>1</v>
      </c>
      <c r="I5" s="34">
        <v>0</v>
      </c>
      <c r="J5" s="34">
        <v>0</v>
      </c>
      <c r="K5" s="4"/>
      <c r="L5" s="5" t="s">
        <v>69</v>
      </c>
      <c r="M5" s="16">
        <v>85</v>
      </c>
    </row>
    <row r="6" spans="1:13" ht="15.75" customHeight="1" x14ac:dyDescent="0.25">
      <c r="A6" s="15" t="s">
        <v>11</v>
      </c>
      <c r="B6" s="5" t="s">
        <v>15</v>
      </c>
      <c r="C6" s="5">
        <v>3</v>
      </c>
      <c r="D6" s="31">
        <v>125</v>
      </c>
      <c r="E6" s="31">
        <v>0</v>
      </c>
      <c r="F6" s="31">
        <f t="shared" si="0"/>
        <v>296.25</v>
      </c>
      <c r="G6" s="29">
        <v>35</v>
      </c>
      <c r="H6" s="34">
        <v>3</v>
      </c>
      <c r="I6" s="34">
        <v>0</v>
      </c>
      <c r="J6" s="34">
        <v>0</v>
      </c>
      <c r="K6" s="4"/>
      <c r="L6" s="5" t="s">
        <v>65</v>
      </c>
      <c r="M6" s="16">
        <v>35</v>
      </c>
    </row>
    <row r="7" spans="1:13" ht="15.75" customHeight="1" x14ac:dyDescent="0.25">
      <c r="A7" s="15" t="s">
        <v>11</v>
      </c>
      <c r="B7" s="5" t="s">
        <v>16</v>
      </c>
      <c r="C7" s="5">
        <v>2</v>
      </c>
      <c r="D7" s="31">
        <v>144</v>
      </c>
      <c r="E7" s="31">
        <v>0</v>
      </c>
      <c r="F7" s="31">
        <f t="shared" si="0"/>
        <v>197.5</v>
      </c>
      <c r="G7" s="29">
        <v>44</v>
      </c>
      <c r="H7" s="34">
        <v>0</v>
      </c>
      <c r="I7" s="34">
        <v>2</v>
      </c>
      <c r="J7" s="34">
        <v>0</v>
      </c>
      <c r="K7" s="4"/>
      <c r="L7" s="5" t="s">
        <v>66</v>
      </c>
      <c r="M7" s="16">
        <v>44</v>
      </c>
    </row>
    <row r="8" spans="1:13" ht="15.75" x14ac:dyDescent="0.25">
      <c r="A8" s="15" t="s">
        <v>11</v>
      </c>
      <c r="B8" s="5" t="s">
        <v>17</v>
      </c>
      <c r="C8" s="5">
        <v>2</v>
      </c>
      <c r="D8" s="31">
        <v>81</v>
      </c>
      <c r="E8" s="31">
        <v>0</v>
      </c>
      <c r="F8" s="31">
        <f t="shared" si="0"/>
        <v>197.5</v>
      </c>
      <c r="G8" s="29">
        <v>120</v>
      </c>
      <c r="H8" s="34">
        <v>0</v>
      </c>
      <c r="I8" s="34">
        <v>2</v>
      </c>
      <c r="J8" s="34">
        <v>0</v>
      </c>
      <c r="K8" s="4"/>
      <c r="L8" s="5" t="s">
        <v>18</v>
      </c>
      <c r="M8" s="16">
        <v>120</v>
      </c>
    </row>
    <row r="9" spans="1:13" ht="15.75" x14ac:dyDescent="0.25">
      <c r="A9" s="15" t="s">
        <v>11</v>
      </c>
      <c r="B9" s="5" t="s">
        <v>19</v>
      </c>
      <c r="C9" s="5">
        <v>2</v>
      </c>
      <c r="D9" s="31">
        <v>99</v>
      </c>
      <c r="E9" s="31">
        <v>0</v>
      </c>
      <c r="F9" s="31">
        <f t="shared" si="0"/>
        <v>197.5</v>
      </c>
      <c r="G9" s="29">
        <v>60</v>
      </c>
      <c r="H9" s="34">
        <v>0</v>
      </c>
      <c r="I9" s="34">
        <v>2</v>
      </c>
      <c r="J9" s="34">
        <v>0</v>
      </c>
      <c r="K9" s="4"/>
      <c r="L9" s="5" t="s">
        <v>20</v>
      </c>
      <c r="M9" s="16">
        <v>60</v>
      </c>
    </row>
    <row r="10" spans="1:13" ht="15.75" x14ac:dyDescent="0.25">
      <c r="A10" s="15" t="s">
        <v>11</v>
      </c>
      <c r="B10" s="5" t="s">
        <v>21</v>
      </c>
      <c r="C10" s="5">
        <v>1</v>
      </c>
      <c r="D10" s="31">
        <v>0</v>
      </c>
      <c r="E10" s="31">
        <v>14</v>
      </c>
      <c r="F10" s="31">
        <f t="shared" si="0"/>
        <v>98.75</v>
      </c>
      <c r="G10" s="29">
        <v>10</v>
      </c>
      <c r="H10" s="34">
        <v>0</v>
      </c>
      <c r="I10" s="34">
        <v>1</v>
      </c>
      <c r="J10" s="34">
        <v>0</v>
      </c>
      <c r="K10" s="4"/>
      <c r="L10" s="5" t="s">
        <v>22</v>
      </c>
      <c r="M10" s="16">
        <v>10</v>
      </c>
    </row>
    <row r="11" spans="1:13" ht="15.75" x14ac:dyDescent="0.25">
      <c r="A11" s="15" t="s">
        <v>11</v>
      </c>
      <c r="B11" s="5" t="s">
        <v>23</v>
      </c>
      <c r="C11" s="5">
        <v>2</v>
      </c>
      <c r="D11" s="31">
        <v>123</v>
      </c>
      <c r="E11" s="31">
        <v>0</v>
      </c>
      <c r="F11" s="31">
        <f t="shared" si="0"/>
        <v>197.5</v>
      </c>
      <c r="G11" s="29">
        <v>9</v>
      </c>
      <c r="H11" s="34">
        <v>0</v>
      </c>
      <c r="I11" s="34">
        <v>2</v>
      </c>
      <c r="J11" s="34">
        <v>0</v>
      </c>
      <c r="K11" s="4"/>
      <c r="L11" s="5" t="s">
        <v>74</v>
      </c>
      <c r="M11" s="16">
        <v>9</v>
      </c>
    </row>
    <row r="12" spans="1:13" ht="15.75" x14ac:dyDescent="0.25">
      <c r="A12" s="15" t="s">
        <v>11</v>
      </c>
      <c r="B12" s="5" t="s">
        <v>24</v>
      </c>
      <c r="C12" s="5">
        <v>2</v>
      </c>
      <c r="D12" s="31">
        <v>0</v>
      </c>
      <c r="E12" s="31">
        <v>174</v>
      </c>
      <c r="F12" s="31">
        <f t="shared" si="0"/>
        <v>197.5</v>
      </c>
      <c r="G12" s="38"/>
      <c r="H12" s="34">
        <v>0</v>
      </c>
      <c r="I12" s="34">
        <v>2</v>
      </c>
      <c r="J12" s="34">
        <v>0</v>
      </c>
      <c r="K12" s="4"/>
      <c r="L12" s="3" t="s">
        <v>25</v>
      </c>
      <c r="M12" s="17">
        <f>SUM(M4:M11)</f>
        <v>563</v>
      </c>
    </row>
    <row r="13" spans="1:13" ht="15.75" x14ac:dyDescent="0.25">
      <c r="A13" s="13">
        <v>2026</v>
      </c>
      <c r="B13" s="3" t="s">
        <v>25</v>
      </c>
      <c r="C13" s="3">
        <v>18</v>
      </c>
      <c r="D13" s="39">
        <f>SUM(D4:D12)</f>
        <v>839</v>
      </c>
      <c r="E13" s="39">
        <f>SUM(E4:E12)</f>
        <v>211</v>
      </c>
      <c r="F13" s="39">
        <f>SUM(F4:F12)</f>
        <v>1777.5</v>
      </c>
      <c r="G13" s="39">
        <f>SUM(G4:G11)</f>
        <v>563</v>
      </c>
      <c r="H13" s="35">
        <v>7</v>
      </c>
      <c r="I13" s="35">
        <v>11</v>
      </c>
      <c r="J13" s="35">
        <v>0</v>
      </c>
      <c r="K13" s="4"/>
      <c r="L13" s="4"/>
      <c r="M13" s="20"/>
    </row>
    <row r="14" spans="1:13" x14ac:dyDescent="0.25">
      <c r="A14" s="11"/>
      <c r="B14" s="7"/>
      <c r="C14" s="7"/>
      <c r="D14" s="7"/>
      <c r="E14" s="7"/>
      <c r="F14" s="7"/>
      <c r="G14" s="44"/>
      <c r="H14" s="7"/>
      <c r="I14" s="7"/>
      <c r="J14" s="7"/>
      <c r="K14" s="7"/>
      <c r="L14" s="7"/>
      <c r="M14" s="12"/>
    </row>
    <row r="15" spans="1:13" ht="30" x14ac:dyDescent="0.25">
      <c r="A15" s="13" t="s">
        <v>26</v>
      </c>
      <c r="B15" s="3" t="s">
        <v>1</v>
      </c>
      <c r="C15" s="3" t="s">
        <v>2</v>
      </c>
      <c r="D15" s="41" t="s">
        <v>3</v>
      </c>
      <c r="E15" s="41" t="s">
        <v>4</v>
      </c>
      <c r="F15" s="41" t="s">
        <v>5</v>
      </c>
      <c r="G15" s="42" t="s">
        <v>6</v>
      </c>
      <c r="H15" s="35" t="s">
        <v>7</v>
      </c>
      <c r="I15" s="35" t="s">
        <v>8</v>
      </c>
      <c r="J15" s="35" t="s">
        <v>9</v>
      </c>
      <c r="K15" s="4"/>
      <c r="L15" s="4"/>
      <c r="M15" s="18"/>
    </row>
    <row r="16" spans="1:13" ht="15.75" x14ac:dyDescent="0.25">
      <c r="A16" s="15" t="s">
        <v>28</v>
      </c>
      <c r="B16" s="5" t="s">
        <v>29</v>
      </c>
      <c r="C16" s="5">
        <v>3</v>
      </c>
      <c r="D16" s="31" t="s">
        <v>30</v>
      </c>
      <c r="E16" s="31">
        <v>0</v>
      </c>
      <c r="F16" s="31">
        <f t="shared" ref="F16:F24" si="1">98.75*C16</f>
        <v>296.25</v>
      </c>
      <c r="G16" s="43">
        <v>0</v>
      </c>
      <c r="H16" s="34">
        <v>3</v>
      </c>
      <c r="I16" s="34">
        <v>0</v>
      </c>
      <c r="J16" s="34">
        <v>0</v>
      </c>
      <c r="K16" s="4"/>
      <c r="L16" s="4"/>
      <c r="M16" s="18"/>
    </row>
    <row r="17" spans="1:13" ht="15.75" x14ac:dyDescent="0.25">
      <c r="A17" s="15" t="s">
        <v>28</v>
      </c>
      <c r="B17" s="5" t="s">
        <v>31</v>
      </c>
      <c r="C17" s="5">
        <v>1</v>
      </c>
      <c r="D17" s="31">
        <v>57</v>
      </c>
      <c r="E17" s="31">
        <v>23</v>
      </c>
      <c r="F17" s="31">
        <f t="shared" si="1"/>
        <v>98.75</v>
      </c>
      <c r="G17" s="43">
        <v>0</v>
      </c>
      <c r="H17" s="34">
        <v>1</v>
      </c>
      <c r="I17" s="34">
        <v>0</v>
      </c>
      <c r="J17" s="34">
        <v>0</v>
      </c>
      <c r="K17" s="4"/>
      <c r="L17" s="4"/>
      <c r="M17" s="18"/>
    </row>
    <row r="18" spans="1:13" ht="23.25" x14ac:dyDescent="0.25">
      <c r="A18" s="15" t="s">
        <v>28</v>
      </c>
      <c r="B18" s="5" t="s">
        <v>32</v>
      </c>
      <c r="C18" s="5">
        <v>2</v>
      </c>
      <c r="D18" s="40" t="s">
        <v>71</v>
      </c>
      <c r="E18" s="31">
        <v>0</v>
      </c>
      <c r="F18" s="31">
        <f t="shared" si="1"/>
        <v>197.5</v>
      </c>
      <c r="G18" s="43">
        <v>0</v>
      </c>
      <c r="H18" s="34">
        <v>0</v>
      </c>
      <c r="I18" s="34">
        <v>2</v>
      </c>
      <c r="J18" s="34">
        <v>0</v>
      </c>
      <c r="K18" s="4"/>
      <c r="L18" s="4"/>
      <c r="M18" s="18"/>
    </row>
    <row r="19" spans="1:13" ht="23.25" x14ac:dyDescent="0.25">
      <c r="A19" s="15" t="s">
        <v>28</v>
      </c>
      <c r="B19" s="5" t="s">
        <v>33</v>
      </c>
      <c r="C19" s="5">
        <v>1</v>
      </c>
      <c r="D19" s="40" t="s">
        <v>71</v>
      </c>
      <c r="E19" s="31">
        <v>0</v>
      </c>
      <c r="F19" s="31">
        <f t="shared" si="1"/>
        <v>98.75</v>
      </c>
      <c r="G19" s="43">
        <v>0</v>
      </c>
      <c r="H19" s="34">
        <v>0</v>
      </c>
      <c r="I19" s="34">
        <v>1</v>
      </c>
      <c r="J19" s="34">
        <v>0</v>
      </c>
      <c r="K19" s="4"/>
      <c r="L19" s="4"/>
      <c r="M19" s="18"/>
    </row>
    <row r="20" spans="1:13" ht="15.75" x14ac:dyDescent="0.25">
      <c r="A20" s="15" t="s">
        <v>28</v>
      </c>
      <c r="B20" s="5" t="s">
        <v>34</v>
      </c>
      <c r="C20" s="5">
        <v>3</v>
      </c>
      <c r="D20" s="31">
        <v>99</v>
      </c>
      <c r="E20" s="31">
        <v>0</v>
      </c>
      <c r="F20" s="31">
        <f t="shared" si="1"/>
        <v>296.25</v>
      </c>
      <c r="G20" s="43">
        <v>0</v>
      </c>
      <c r="H20" s="34">
        <v>0</v>
      </c>
      <c r="I20" s="34">
        <v>3</v>
      </c>
      <c r="J20" s="34">
        <v>0</v>
      </c>
      <c r="K20" s="4"/>
      <c r="L20" s="4"/>
      <c r="M20" s="18"/>
    </row>
    <row r="21" spans="1:13" ht="15.75" x14ac:dyDescent="0.25">
      <c r="A21" s="15" t="s">
        <v>28</v>
      </c>
      <c r="B21" s="5" t="s">
        <v>35</v>
      </c>
      <c r="C21" s="5">
        <v>2</v>
      </c>
      <c r="D21" s="31">
        <v>0</v>
      </c>
      <c r="E21" s="31">
        <v>38</v>
      </c>
      <c r="F21" s="31">
        <f t="shared" si="1"/>
        <v>197.5</v>
      </c>
      <c r="G21" s="43">
        <v>0</v>
      </c>
      <c r="H21" s="34" t="s">
        <v>73</v>
      </c>
      <c r="I21" s="34">
        <v>2</v>
      </c>
      <c r="J21" s="34">
        <v>0</v>
      </c>
      <c r="K21" s="4"/>
      <c r="L21" s="4"/>
      <c r="M21" s="18"/>
    </row>
    <row r="22" spans="1:13" ht="15.75" x14ac:dyDescent="0.25">
      <c r="A22" s="15" t="s">
        <v>28</v>
      </c>
      <c r="B22" s="5" t="s">
        <v>36</v>
      </c>
      <c r="C22" s="5">
        <v>1</v>
      </c>
      <c r="D22" s="31">
        <v>234</v>
      </c>
      <c r="E22" s="31">
        <v>0</v>
      </c>
      <c r="F22" s="31">
        <f t="shared" si="1"/>
        <v>98.75</v>
      </c>
      <c r="G22" s="43">
        <v>0</v>
      </c>
      <c r="H22" s="34">
        <v>0</v>
      </c>
      <c r="I22" s="34">
        <v>1</v>
      </c>
      <c r="J22" s="34">
        <v>0</v>
      </c>
      <c r="K22" s="4"/>
      <c r="L22" s="4"/>
      <c r="M22" s="18"/>
    </row>
    <row r="23" spans="1:13" ht="23.25" x14ac:dyDescent="0.25">
      <c r="A23" s="15" t="s">
        <v>28</v>
      </c>
      <c r="B23" s="5" t="s">
        <v>64</v>
      </c>
      <c r="C23" s="5">
        <v>2</v>
      </c>
      <c r="D23" s="40" t="s">
        <v>72</v>
      </c>
      <c r="E23" s="31">
        <v>0</v>
      </c>
      <c r="F23" s="31">
        <f t="shared" si="1"/>
        <v>197.5</v>
      </c>
      <c r="G23" s="43">
        <v>0</v>
      </c>
      <c r="H23" s="34">
        <v>0</v>
      </c>
      <c r="I23" s="34">
        <v>2</v>
      </c>
      <c r="J23" s="34">
        <v>0</v>
      </c>
      <c r="K23" s="4"/>
      <c r="L23" s="4"/>
      <c r="M23" s="18"/>
    </row>
    <row r="24" spans="1:13" ht="15.75" x14ac:dyDescent="0.25">
      <c r="A24" s="15" t="s">
        <v>28</v>
      </c>
      <c r="B24" s="5" t="s">
        <v>37</v>
      </c>
      <c r="C24" s="5">
        <v>3</v>
      </c>
      <c r="D24" s="31">
        <v>0</v>
      </c>
      <c r="E24" s="31">
        <v>0</v>
      </c>
      <c r="F24" s="31">
        <f t="shared" si="1"/>
        <v>296.25</v>
      </c>
      <c r="G24" s="43">
        <v>0</v>
      </c>
      <c r="H24" s="34">
        <v>3</v>
      </c>
      <c r="I24" s="34">
        <v>0</v>
      </c>
      <c r="J24" s="34">
        <v>0</v>
      </c>
      <c r="K24" s="4"/>
      <c r="L24" s="4"/>
      <c r="M24" s="18"/>
    </row>
    <row r="25" spans="1:13" ht="15.75" x14ac:dyDescent="0.25">
      <c r="A25" s="13">
        <v>2027</v>
      </c>
      <c r="B25" s="3" t="s">
        <v>25</v>
      </c>
      <c r="C25" s="3">
        <v>18</v>
      </c>
      <c r="D25" s="39">
        <f>SUM(D17:D24)</f>
        <v>390</v>
      </c>
      <c r="E25" s="39">
        <f>SUM(E16:E24)</f>
        <v>61</v>
      </c>
      <c r="F25" s="39">
        <f>SUM(F16:F24)</f>
        <v>1777.5</v>
      </c>
      <c r="G25" s="39">
        <v>0</v>
      </c>
      <c r="H25" s="35">
        <v>7</v>
      </c>
      <c r="I25" s="35">
        <v>11</v>
      </c>
      <c r="J25" s="35">
        <v>0</v>
      </c>
      <c r="K25" s="4"/>
      <c r="L25" s="4"/>
      <c r="M25" s="18"/>
    </row>
    <row r="26" spans="1:13" x14ac:dyDescent="0.25">
      <c r="A26" s="11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12"/>
    </row>
    <row r="27" spans="1:13" ht="30" x14ac:dyDescent="0.25">
      <c r="A27" s="13" t="s">
        <v>38</v>
      </c>
      <c r="B27" s="3" t="s">
        <v>1</v>
      </c>
      <c r="C27" s="3" t="s">
        <v>2</v>
      </c>
      <c r="D27" s="41" t="s">
        <v>3</v>
      </c>
      <c r="E27" s="41" t="s">
        <v>4</v>
      </c>
      <c r="F27" s="41" t="s">
        <v>5</v>
      </c>
      <c r="G27" s="42" t="s">
        <v>6</v>
      </c>
      <c r="H27" s="35" t="s">
        <v>7</v>
      </c>
      <c r="I27" s="35" t="s">
        <v>8</v>
      </c>
      <c r="J27" s="35" t="s">
        <v>9</v>
      </c>
      <c r="K27" s="4"/>
      <c r="L27" s="3" t="s">
        <v>39</v>
      </c>
      <c r="M27" s="19"/>
    </row>
    <row r="28" spans="1:13" ht="15.75" x14ac:dyDescent="0.25">
      <c r="A28" s="15" t="s">
        <v>40</v>
      </c>
      <c r="B28" s="5" t="s">
        <v>41</v>
      </c>
      <c r="C28" s="5">
        <v>3</v>
      </c>
      <c r="D28" s="31">
        <v>0</v>
      </c>
      <c r="E28" s="31">
        <v>5</v>
      </c>
      <c r="F28" s="31">
        <f t="shared" ref="F28:F34" si="2">98.75*C28</f>
        <v>296.25</v>
      </c>
      <c r="G28" s="31">
        <v>85</v>
      </c>
      <c r="H28" s="30">
        <v>3</v>
      </c>
      <c r="I28" s="34">
        <v>0</v>
      </c>
      <c r="J28" s="34">
        <v>0</v>
      </c>
      <c r="K28" s="4"/>
      <c r="L28" s="6" t="s">
        <v>70</v>
      </c>
      <c r="M28" s="16">
        <v>85</v>
      </c>
    </row>
    <row r="29" spans="1:13" ht="15.75" x14ac:dyDescent="0.25">
      <c r="A29" s="15" t="s">
        <v>40</v>
      </c>
      <c r="B29" s="5" t="s">
        <v>42</v>
      </c>
      <c r="C29" s="5">
        <v>3</v>
      </c>
      <c r="D29" s="31">
        <v>64</v>
      </c>
      <c r="E29" s="31">
        <v>0</v>
      </c>
      <c r="F29" s="31">
        <f t="shared" si="2"/>
        <v>296.25</v>
      </c>
      <c r="G29" s="31"/>
      <c r="H29" s="30">
        <v>3</v>
      </c>
      <c r="I29" s="34">
        <v>0</v>
      </c>
      <c r="J29" s="34">
        <v>0</v>
      </c>
      <c r="K29" s="4"/>
      <c r="L29" s="6" t="s">
        <v>67</v>
      </c>
      <c r="M29" s="16">
        <v>44</v>
      </c>
    </row>
    <row r="30" spans="1:13" ht="15.75" x14ac:dyDescent="0.25">
      <c r="A30" s="15" t="s">
        <v>40</v>
      </c>
      <c r="B30" s="5" t="s">
        <v>43</v>
      </c>
      <c r="C30" s="5">
        <v>2</v>
      </c>
      <c r="D30" s="31">
        <v>105</v>
      </c>
      <c r="E30" s="31">
        <v>0</v>
      </c>
      <c r="F30" s="31">
        <f t="shared" si="2"/>
        <v>197.5</v>
      </c>
      <c r="G30" s="43">
        <v>44</v>
      </c>
      <c r="H30" s="34">
        <v>0</v>
      </c>
      <c r="I30" s="34">
        <v>2</v>
      </c>
      <c r="J30" s="34">
        <v>0</v>
      </c>
      <c r="K30" s="4"/>
      <c r="L30" s="1" t="s">
        <v>68</v>
      </c>
      <c r="M30" s="33">
        <v>40</v>
      </c>
    </row>
    <row r="31" spans="1:13" ht="15.75" x14ac:dyDescent="0.25">
      <c r="A31" s="15" t="s">
        <v>40</v>
      </c>
      <c r="B31" s="5" t="s">
        <v>44</v>
      </c>
      <c r="C31" s="5">
        <v>1</v>
      </c>
      <c r="D31" s="31">
        <v>0</v>
      </c>
      <c r="E31" s="31">
        <v>0</v>
      </c>
      <c r="F31" s="31">
        <f t="shared" si="2"/>
        <v>98.75</v>
      </c>
      <c r="G31" s="43">
        <v>40</v>
      </c>
      <c r="H31" s="34">
        <v>0</v>
      </c>
      <c r="I31" s="34">
        <v>1</v>
      </c>
      <c r="J31" s="34">
        <v>0</v>
      </c>
      <c r="K31" s="4"/>
      <c r="L31" s="3" t="s">
        <v>25</v>
      </c>
      <c r="M31" s="17">
        <f>SUM(M28:M30)</f>
        <v>169</v>
      </c>
    </row>
    <row r="32" spans="1:13" ht="15.75" x14ac:dyDescent="0.25">
      <c r="A32" s="15" t="s">
        <v>40</v>
      </c>
      <c r="B32" s="5" t="s">
        <v>45</v>
      </c>
      <c r="C32" s="5">
        <v>3</v>
      </c>
      <c r="D32" s="31">
        <v>168</v>
      </c>
      <c r="E32" s="31">
        <v>0</v>
      </c>
      <c r="F32" s="31">
        <f t="shared" si="2"/>
        <v>296.25</v>
      </c>
      <c r="G32" s="43">
        <v>0</v>
      </c>
      <c r="H32" s="34">
        <v>3</v>
      </c>
      <c r="I32" s="34">
        <v>0</v>
      </c>
      <c r="J32" s="34">
        <v>0</v>
      </c>
      <c r="K32" s="4"/>
      <c r="L32" s="4"/>
      <c r="M32" s="18"/>
    </row>
    <row r="33" spans="1:13" ht="15.75" x14ac:dyDescent="0.25">
      <c r="A33" s="15" t="s">
        <v>40</v>
      </c>
      <c r="B33" s="5" t="s">
        <v>46</v>
      </c>
      <c r="C33" s="5">
        <v>2</v>
      </c>
      <c r="D33" s="31">
        <v>108</v>
      </c>
      <c r="E33" s="31">
        <v>0</v>
      </c>
      <c r="F33" s="31">
        <f t="shared" si="2"/>
        <v>197.5</v>
      </c>
      <c r="G33" s="43">
        <v>0</v>
      </c>
      <c r="H33" s="34">
        <v>0</v>
      </c>
      <c r="I33" s="34">
        <v>2</v>
      </c>
      <c r="J33" s="34">
        <v>0</v>
      </c>
      <c r="K33" s="4"/>
      <c r="L33" s="4"/>
      <c r="M33" s="18"/>
    </row>
    <row r="34" spans="1:13" ht="15.75" x14ac:dyDescent="0.25">
      <c r="A34" s="15" t="s">
        <v>40</v>
      </c>
      <c r="B34" s="5" t="s">
        <v>47</v>
      </c>
      <c r="C34" s="5">
        <v>2</v>
      </c>
      <c r="D34" s="31">
        <v>0</v>
      </c>
      <c r="E34" s="31">
        <v>73</v>
      </c>
      <c r="F34" s="31">
        <f t="shared" si="2"/>
        <v>197.5</v>
      </c>
      <c r="G34" s="43">
        <v>0</v>
      </c>
      <c r="H34" s="34">
        <v>0</v>
      </c>
      <c r="I34" s="34">
        <v>2</v>
      </c>
      <c r="J34" s="34">
        <v>0</v>
      </c>
      <c r="K34" s="4"/>
      <c r="L34" s="4"/>
      <c r="M34" s="18"/>
    </row>
    <row r="35" spans="1:13" ht="15.75" x14ac:dyDescent="0.25">
      <c r="A35" s="13">
        <v>2027</v>
      </c>
      <c r="B35" s="3" t="s">
        <v>25</v>
      </c>
      <c r="C35" s="3">
        <v>16</v>
      </c>
      <c r="D35" s="39">
        <f>SUM(D28:D34)</f>
        <v>445</v>
      </c>
      <c r="E35" s="39">
        <f>SUM(E28:E34)</f>
        <v>78</v>
      </c>
      <c r="F35" s="39">
        <f>SUM(F28:F34)</f>
        <v>1580</v>
      </c>
      <c r="G35" s="39">
        <f>SUM(G28:G34)</f>
        <v>169</v>
      </c>
      <c r="H35" s="35">
        <v>9</v>
      </c>
      <c r="I35" s="35">
        <v>7</v>
      </c>
      <c r="J35" s="35">
        <v>0</v>
      </c>
      <c r="K35" s="4"/>
      <c r="L35" s="4"/>
      <c r="M35" s="18"/>
    </row>
    <row r="36" spans="1:13" x14ac:dyDescent="0.25">
      <c r="A36" s="11"/>
      <c r="B36" s="7"/>
      <c r="C36" s="7"/>
      <c r="D36" s="44"/>
      <c r="E36" s="44"/>
      <c r="F36" s="44"/>
      <c r="G36" s="44"/>
      <c r="H36" s="7"/>
      <c r="I36" s="7"/>
      <c r="J36" s="7"/>
      <c r="K36" s="7"/>
      <c r="L36" s="7"/>
      <c r="M36" s="12"/>
    </row>
    <row r="37" spans="1:13" ht="30" x14ac:dyDescent="0.25">
      <c r="A37" s="13" t="s">
        <v>48</v>
      </c>
      <c r="B37" s="3" t="s">
        <v>1</v>
      </c>
      <c r="C37" s="3" t="s">
        <v>2</v>
      </c>
      <c r="D37" s="41" t="s">
        <v>3</v>
      </c>
      <c r="E37" s="41" t="s">
        <v>4</v>
      </c>
      <c r="F37" s="41" t="s">
        <v>5</v>
      </c>
      <c r="G37" s="42" t="s">
        <v>6</v>
      </c>
      <c r="H37" s="35" t="s">
        <v>7</v>
      </c>
      <c r="I37" s="35" t="s">
        <v>8</v>
      </c>
      <c r="J37" s="35" t="s">
        <v>9</v>
      </c>
      <c r="K37" s="3"/>
      <c r="L37" s="3" t="s">
        <v>52</v>
      </c>
      <c r="M37" s="19"/>
    </row>
    <row r="38" spans="1:13" x14ac:dyDescent="0.25">
      <c r="A38" s="15" t="s">
        <v>49</v>
      </c>
      <c r="B38" s="5" t="s">
        <v>50</v>
      </c>
      <c r="C38" s="5">
        <v>2</v>
      </c>
      <c r="D38" s="31">
        <v>0</v>
      </c>
      <c r="E38" s="31">
        <v>163</v>
      </c>
      <c r="F38" s="31">
        <f t="shared" ref="F38:F42" si="3">98.75*C38</f>
        <v>197.5</v>
      </c>
      <c r="G38" s="31"/>
      <c r="H38" s="34">
        <v>0</v>
      </c>
      <c r="I38" s="34">
        <v>0</v>
      </c>
      <c r="J38" s="34">
        <v>2</v>
      </c>
      <c r="K38" s="5"/>
      <c r="L38" s="5" t="s">
        <v>51</v>
      </c>
      <c r="M38" s="21">
        <v>35</v>
      </c>
    </row>
    <row r="39" spans="1:13" x14ac:dyDescent="0.25">
      <c r="A39" s="15" t="s">
        <v>49</v>
      </c>
      <c r="B39" s="5" t="s">
        <v>53</v>
      </c>
      <c r="C39" s="5">
        <v>3</v>
      </c>
      <c r="D39" s="31">
        <v>85</v>
      </c>
      <c r="E39" s="31">
        <v>0</v>
      </c>
      <c r="F39" s="31">
        <f t="shared" si="3"/>
        <v>296.25</v>
      </c>
      <c r="G39" s="31">
        <v>35</v>
      </c>
      <c r="H39" s="34">
        <v>0</v>
      </c>
      <c r="I39" s="34">
        <v>3</v>
      </c>
      <c r="J39" s="34">
        <v>0</v>
      </c>
      <c r="K39" s="5"/>
      <c r="L39" s="3" t="s">
        <v>25</v>
      </c>
      <c r="M39" s="22">
        <f>SUM(M38)</f>
        <v>35</v>
      </c>
    </row>
    <row r="40" spans="1:13" ht="15.75" x14ac:dyDescent="0.25">
      <c r="A40" s="15" t="s">
        <v>49</v>
      </c>
      <c r="B40" s="5" t="s">
        <v>54</v>
      </c>
      <c r="C40" s="5">
        <v>2</v>
      </c>
      <c r="D40" s="31">
        <v>0</v>
      </c>
      <c r="E40" s="31">
        <v>19</v>
      </c>
      <c r="F40" s="31">
        <f t="shared" si="3"/>
        <v>197.5</v>
      </c>
      <c r="G40" s="38"/>
      <c r="H40" s="34">
        <v>0</v>
      </c>
      <c r="I40" s="34">
        <v>2</v>
      </c>
      <c r="J40" s="34">
        <v>0</v>
      </c>
      <c r="K40" s="5"/>
      <c r="L40" s="52"/>
      <c r="M40" s="53"/>
    </row>
    <row r="41" spans="1:13" ht="15.75" x14ac:dyDescent="0.25">
      <c r="A41" s="15" t="s">
        <v>49</v>
      </c>
      <c r="B41" s="5" t="s">
        <v>55</v>
      </c>
      <c r="C41" s="5">
        <v>3</v>
      </c>
      <c r="D41" s="31">
        <v>111</v>
      </c>
      <c r="E41" s="31">
        <v>0</v>
      </c>
      <c r="F41" s="31">
        <f t="shared" si="3"/>
        <v>296.25</v>
      </c>
      <c r="G41" s="38"/>
      <c r="H41" s="34">
        <v>0</v>
      </c>
      <c r="I41" s="34">
        <v>3</v>
      </c>
      <c r="J41" s="34">
        <v>0</v>
      </c>
      <c r="K41" s="5"/>
      <c r="L41" s="52"/>
      <c r="M41" s="53"/>
    </row>
    <row r="42" spans="1:13" ht="15.75" x14ac:dyDescent="0.25">
      <c r="A42" s="15" t="s">
        <v>49</v>
      </c>
      <c r="B42" s="5" t="s">
        <v>56</v>
      </c>
      <c r="C42" s="5">
        <v>2</v>
      </c>
      <c r="D42" s="31">
        <v>0</v>
      </c>
      <c r="E42" s="31">
        <v>0</v>
      </c>
      <c r="F42" s="31">
        <f t="shared" si="3"/>
        <v>197.5</v>
      </c>
      <c r="G42" s="38"/>
      <c r="H42" s="34">
        <v>0</v>
      </c>
      <c r="I42" s="34">
        <v>2</v>
      </c>
      <c r="J42" s="34">
        <v>0</v>
      </c>
      <c r="K42" s="5"/>
      <c r="L42" s="52"/>
      <c r="M42" s="53"/>
    </row>
    <row r="43" spans="1:13" ht="15.75" x14ac:dyDescent="0.25">
      <c r="A43" s="13">
        <v>2027</v>
      </c>
      <c r="B43" s="3" t="s">
        <v>25</v>
      </c>
      <c r="C43" s="3">
        <v>12</v>
      </c>
      <c r="D43" s="39">
        <f>SUM(D38:D42)</f>
        <v>196</v>
      </c>
      <c r="E43" s="39">
        <f>SUM(E38:E42)</f>
        <v>182</v>
      </c>
      <c r="F43" s="39">
        <f>SUM(F38:F42)</f>
        <v>1185</v>
      </c>
      <c r="G43" s="45">
        <f>SUM(M38)</f>
        <v>35</v>
      </c>
      <c r="H43" s="35">
        <v>0</v>
      </c>
      <c r="I43" s="35">
        <v>10</v>
      </c>
      <c r="J43" s="35">
        <v>2</v>
      </c>
      <c r="K43" s="3"/>
      <c r="L43" s="52"/>
      <c r="M43" s="53"/>
    </row>
    <row r="44" spans="1:13" ht="15.75" x14ac:dyDescent="0.25">
      <c r="A44" s="23"/>
      <c r="B44" s="8"/>
      <c r="C44" s="8"/>
      <c r="D44" s="46"/>
      <c r="E44" s="46"/>
      <c r="F44" s="46"/>
      <c r="G44" s="46"/>
      <c r="H44" s="36"/>
      <c r="I44" s="54"/>
      <c r="J44" s="54"/>
      <c r="K44" s="8"/>
      <c r="L44" s="54"/>
      <c r="M44" s="55"/>
    </row>
    <row r="45" spans="1:13" ht="15.75" x14ac:dyDescent="0.25">
      <c r="A45" s="13" t="s">
        <v>57</v>
      </c>
      <c r="B45" s="3" t="s">
        <v>1</v>
      </c>
      <c r="C45" s="3" t="s">
        <v>2</v>
      </c>
      <c r="D45" s="41" t="s">
        <v>3</v>
      </c>
      <c r="E45" s="41" t="s">
        <v>4</v>
      </c>
      <c r="F45" s="41" t="s">
        <v>5</v>
      </c>
      <c r="G45" s="41" t="s">
        <v>27</v>
      </c>
      <c r="H45" s="35" t="s">
        <v>7</v>
      </c>
      <c r="I45" s="35" t="s">
        <v>8</v>
      </c>
      <c r="J45" s="35" t="s">
        <v>9</v>
      </c>
      <c r="K45" s="3"/>
      <c r="L45" s="52"/>
      <c r="M45" s="53"/>
    </row>
    <row r="46" spans="1:13" ht="15.75" x14ac:dyDescent="0.25">
      <c r="A46" s="15" t="s">
        <v>58</v>
      </c>
      <c r="B46" s="5" t="s">
        <v>59</v>
      </c>
      <c r="C46" s="5">
        <v>4</v>
      </c>
      <c r="D46" s="31">
        <v>0</v>
      </c>
      <c r="E46" s="31">
        <v>0</v>
      </c>
      <c r="F46" s="31">
        <f t="shared" ref="F46:F48" si="4">98.75*C46</f>
        <v>395</v>
      </c>
      <c r="G46" s="38"/>
      <c r="H46" s="34">
        <v>0</v>
      </c>
      <c r="I46" s="34">
        <v>0</v>
      </c>
      <c r="J46" s="34">
        <v>4</v>
      </c>
      <c r="K46" s="5"/>
      <c r="L46" s="52"/>
      <c r="M46" s="53"/>
    </row>
    <row r="47" spans="1:13" ht="15.75" x14ac:dyDescent="0.25">
      <c r="A47" s="15" t="s">
        <v>58</v>
      </c>
      <c r="B47" s="5" t="s">
        <v>60</v>
      </c>
      <c r="C47" s="5">
        <v>4</v>
      </c>
      <c r="D47" s="31">
        <v>0</v>
      </c>
      <c r="E47" s="31">
        <v>0</v>
      </c>
      <c r="F47" s="31">
        <f t="shared" si="4"/>
        <v>395</v>
      </c>
      <c r="G47" s="38"/>
      <c r="H47" s="34">
        <v>0</v>
      </c>
      <c r="I47" s="34">
        <v>0</v>
      </c>
      <c r="J47" s="34">
        <v>4</v>
      </c>
      <c r="K47" s="5"/>
      <c r="L47" s="52"/>
      <c r="M47" s="53"/>
    </row>
    <row r="48" spans="1:13" ht="15.75" x14ac:dyDescent="0.25">
      <c r="A48" s="15" t="s">
        <v>58</v>
      </c>
      <c r="B48" s="5" t="s">
        <v>61</v>
      </c>
      <c r="C48" s="5">
        <v>2</v>
      </c>
      <c r="D48" s="31">
        <v>0</v>
      </c>
      <c r="E48" s="31">
        <v>129</v>
      </c>
      <c r="F48" s="31">
        <f t="shared" si="4"/>
        <v>197.5</v>
      </c>
      <c r="G48" s="38"/>
      <c r="H48" s="34">
        <v>0</v>
      </c>
      <c r="I48" s="34">
        <v>2</v>
      </c>
      <c r="J48" s="34">
        <v>0</v>
      </c>
      <c r="K48" s="5"/>
      <c r="L48" s="52"/>
      <c r="M48" s="53"/>
    </row>
    <row r="49" spans="1:13" ht="15.75" x14ac:dyDescent="0.25">
      <c r="A49" s="13">
        <v>2028</v>
      </c>
      <c r="B49" s="3" t="s">
        <v>25</v>
      </c>
      <c r="C49" s="3">
        <v>10</v>
      </c>
      <c r="D49" s="39">
        <f>SUM(D46:D48)</f>
        <v>0</v>
      </c>
      <c r="E49" s="39">
        <f>SUM(E46:E48)</f>
        <v>129</v>
      </c>
      <c r="F49" s="39">
        <f>SUM(F46:F48)</f>
        <v>987.5</v>
      </c>
      <c r="G49" s="39">
        <v>0</v>
      </c>
      <c r="H49" s="35">
        <v>0</v>
      </c>
      <c r="I49" s="35">
        <v>2</v>
      </c>
      <c r="J49" s="35">
        <v>8</v>
      </c>
      <c r="K49" s="3"/>
      <c r="L49" s="52"/>
      <c r="M49" s="53"/>
    </row>
    <row r="50" spans="1:13" ht="15.75" x14ac:dyDescent="0.25">
      <c r="A50" s="23"/>
      <c r="B50" s="8"/>
      <c r="C50" s="8"/>
      <c r="D50" s="46"/>
      <c r="E50" s="46"/>
      <c r="F50" s="46"/>
      <c r="G50" s="46"/>
      <c r="H50" s="36"/>
      <c r="I50" s="54"/>
      <c r="J50" s="54"/>
      <c r="K50" s="8"/>
      <c r="L50" s="54"/>
      <c r="M50" s="55"/>
    </row>
    <row r="51" spans="1:13" ht="15.75" x14ac:dyDescent="0.25">
      <c r="A51" s="24"/>
      <c r="B51" s="4"/>
      <c r="C51" s="3" t="s">
        <v>2</v>
      </c>
      <c r="D51" s="41" t="s">
        <v>3</v>
      </c>
      <c r="E51" s="41" t="s">
        <v>4</v>
      </c>
      <c r="F51" s="41" t="s">
        <v>5</v>
      </c>
      <c r="G51" s="41" t="s">
        <v>27</v>
      </c>
      <c r="H51" s="35" t="s">
        <v>7</v>
      </c>
      <c r="I51" s="35" t="s">
        <v>8</v>
      </c>
      <c r="J51" s="35" t="s">
        <v>9</v>
      </c>
      <c r="K51" s="3"/>
      <c r="L51" s="52"/>
      <c r="M51" s="53"/>
    </row>
    <row r="52" spans="1:13" ht="15.75" x14ac:dyDescent="0.25">
      <c r="A52" s="59" t="s">
        <v>62</v>
      </c>
      <c r="B52" s="60"/>
      <c r="C52" s="32">
        <v>74</v>
      </c>
      <c r="D52" s="39">
        <f>SUM(D49,D43,D35,D13,D25)</f>
        <v>1870</v>
      </c>
      <c r="E52" s="39">
        <f t="shared" ref="E52:J52" si="5">SUM(E49,E43,E35,E25,E13)</f>
        <v>661</v>
      </c>
      <c r="F52" s="39">
        <f t="shared" si="5"/>
        <v>7307.5</v>
      </c>
      <c r="G52" s="39">
        <f t="shared" si="5"/>
        <v>767</v>
      </c>
      <c r="H52" s="35">
        <f t="shared" si="5"/>
        <v>23</v>
      </c>
      <c r="I52" s="35">
        <f t="shared" si="5"/>
        <v>41</v>
      </c>
      <c r="J52" s="35">
        <f t="shared" si="5"/>
        <v>10</v>
      </c>
      <c r="K52" s="5"/>
      <c r="L52" s="52"/>
      <c r="M52" s="53"/>
    </row>
    <row r="53" spans="1:13" ht="16.5" thickBot="1" x14ac:dyDescent="0.3">
      <c r="A53" s="25"/>
      <c r="B53" s="9"/>
      <c r="C53" s="9"/>
      <c r="D53" s="47"/>
      <c r="E53" s="47"/>
      <c r="F53" s="47"/>
      <c r="G53" s="47"/>
      <c r="H53" s="37"/>
      <c r="I53" s="64"/>
      <c r="J53" s="64"/>
      <c r="K53" s="37"/>
      <c r="L53" s="64"/>
      <c r="M53" s="65"/>
    </row>
    <row r="54" spans="1:13" ht="15.75" thickBot="1" x14ac:dyDescent="0.3">
      <c r="A54" s="61" t="s">
        <v>63</v>
      </c>
      <c r="B54" s="62"/>
      <c r="C54" s="62"/>
      <c r="D54" s="62"/>
      <c r="E54" s="62"/>
      <c r="F54" s="62"/>
      <c r="G54" s="62"/>
      <c r="H54" s="62"/>
      <c r="I54" s="62"/>
      <c r="J54" s="63"/>
      <c r="K54" s="48"/>
      <c r="L54" s="50">
        <f>SUM(D52:G52)</f>
        <v>10605.5</v>
      </c>
      <c r="M54" s="51"/>
    </row>
    <row r="55" spans="1:13" x14ac:dyDescent="0.25">
      <c r="A55" s="26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49"/>
    </row>
  </sheetData>
  <mergeCells count="21">
    <mergeCell ref="A54:J54"/>
    <mergeCell ref="L52:M52"/>
    <mergeCell ref="I53:J53"/>
    <mergeCell ref="L53:M53"/>
    <mergeCell ref="I50:J50"/>
    <mergeCell ref="L50:M50"/>
    <mergeCell ref="L51:M51"/>
    <mergeCell ref="I44:J44"/>
    <mergeCell ref="L44:M44"/>
    <mergeCell ref="L45:M45"/>
    <mergeCell ref="A1:M1"/>
    <mergeCell ref="A52:B52"/>
    <mergeCell ref="L48:M48"/>
    <mergeCell ref="L49:M49"/>
    <mergeCell ref="L54:M54"/>
    <mergeCell ref="L42:M42"/>
    <mergeCell ref="L43:M43"/>
    <mergeCell ref="L40:M40"/>
    <mergeCell ref="L41:M41"/>
    <mergeCell ref="L46:M46"/>
    <mergeCell ref="L47:M47"/>
  </mergeCells>
  <pageMargins left="0.7" right="0.7" top="0.75" bottom="0.75" header="0.3" footer="0.3"/>
  <pageSetup scale="6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Gulf Coast State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Bois, Melissa L.</dc:creator>
  <cp:lastModifiedBy>Bois, Melissa L.</cp:lastModifiedBy>
  <cp:lastPrinted>2026-06-08T22:03:16Z</cp:lastPrinted>
  <dcterms:created xsi:type="dcterms:W3CDTF">2023-06-21T15:49:11Z</dcterms:created>
  <dcterms:modified xsi:type="dcterms:W3CDTF">2026-06-09T17:46:40Z</dcterms:modified>
</cp:coreProperties>
</file>