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partments\Health Science\HEALTH SCIENCES GENERAL\Admin Suite\Application Packets\Word versions\Nursing\2025\Martha\"/>
    </mc:Choice>
  </mc:AlternateContent>
  <xr:revisionPtr revIDLastSave="0" documentId="8_{52DFC2D6-F44A-4B75-B7C2-942AA90BF212}" xr6:coauthVersionLast="47" xr6:coauthVersionMax="47" xr10:uidLastSave="{00000000-0000-0000-0000-000000000000}"/>
  <bookViews>
    <workbookView xWindow="27165" yWindow="495" windowWidth="23745" windowHeight="12645"/>
  </bookViews>
  <sheets>
    <sheet name="Expense Sheet - 2009-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H41" i="1"/>
  <c r="D62" i="1"/>
  <c r="F40" i="1"/>
  <c r="D60" i="1"/>
  <c r="D4" i="1"/>
  <c r="H4" i="1"/>
  <c r="D5" i="1"/>
  <c r="H5" i="1"/>
  <c r="D6" i="1"/>
  <c r="H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E16" i="1"/>
  <c r="F16" i="1"/>
  <c r="H16" i="1"/>
  <c r="G16" i="1"/>
  <c r="D19" i="1"/>
  <c r="H19" i="1"/>
  <c r="D20" i="1"/>
  <c r="H20" i="1"/>
  <c r="D21" i="1"/>
  <c r="H21" i="1"/>
  <c r="E22" i="1"/>
  <c r="F22" i="1"/>
  <c r="G22" i="1"/>
  <c r="D26" i="1"/>
  <c r="H26" i="1"/>
  <c r="E27" i="1"/>
  <c r="F27" i="1"/>
  <c r="G27" i="1"/>
  <c r="D31" i="1"/>
  <c r="H31" i="1"/>
  <c r="D32" i="1"/>
  <c r="D33" i="1"/>
  <c r="H33" i="1"/>
  <c r="E34" i="1"/>
  <c r="E35" i="1"/>
  <c r="F34" i="1"/>
  <c r="G34" i="1"/>
  <c r="D38" i="1"/>
  <c r="D40" i="1"/>
  <c r="E40" i="1"/>
  <c r="G40" i="1"/>
  <c r="C16" i="1"/>
  <c r="D17" i="1"/>
  <c r="E17" i="1"/>
  <c r="F17" i="1"/>
  <c r="H17" i="1"/>
  <c r="G17" i="1"/>
  <c r="C22" i="1"/>
  <c r="D23" i="1"/>
  <c r="E23" i="1"/>
  <c r="F23" i="1"/>
  <c r="G23" i="1"/>
  <c r="C27" i="1"/>
  <c r="D28" i="1"/>
  <c r="E28" i="1"/>
  <c r="F28" i="1"/>
  <c r="G28" i="1"/>
  <c r="C34" i="1"/>
  <c r="D35" i="1"/>
  <c r="F35" i="1"/>
  <c r="G35" i="1"/>
  <c r="C40" i="1"/>
  <c r="D41" i="1"/>
  <c r="E41" i="1"/>
  <c r="G41" i="1"/>
  <c r="H28" i="1"/>
  <c r="D34" i="1"/>
  <c r="H34" i="1"/>
  <c r="H40" i="1"/>
  <c r="D61" i="1"/>
  <c r="H23" i="1"/>
  <c r="D16" i="1"/>
  <c r="H32" i="1"/>
  <c r="H38" i="1"/>
  <c r="D27" i="1"/>
  <c r="H27" i="1"/>
  <c r="D22" i="1"/>
  <c r="H22" i="1"/>
  <c r="H35" i="1"/>
</calcChain>
</file>

<file path=xl/sharedStrings.xml><?xml version="1.0" encoding="utf-8"?>
<sst xmlns="http://schemas.openxmlformats.org/spreadsheetml/2006/main" count="118" uniqueCount="86">
  <si>
    <t>Textbooks</t>
  </si>
  <si>
    <t>Lab Fee</t>
  </si>
  <si>
    <t>Tuition</t>
  </si>
  <si>
    <t>Total</t>
  </si>
  <si>
    <t>WkBks</t>
  </si>
  <si>
    <t xml:space="preserve">Tuition:   </t>
  </si>
  <si>
    <t>ENC 1101</t>
  </si>
  <si>
    <t>English Comp. I</t>
  </si>
  <si>
    <t>HUN 1201</t>
  </si>
  <si>
    <t>BSC 2085</t>
  </si>
  <si>
    <t>BSC 2085L</t>
  </si>
  <si>
    <t>Anatomy &amp; Physiology I Lab</t>
  </si>
  <si>
    <t>BSC 2086</t>
  </si>
  <si>
    <t>BSC 2086L</t>
  </si>
  <si>
    <t>Anatomy &amp; Physiology II Lab</t>
  </si>
  <si>
    <t>MCB 2004</t>
  </si>
  <si>
    <t>Microbiology</t>
  </si>
  <si>
    <t>MCB 2004L</t>
  </si>
  <si>
    <t>Microbiology Lab</t>
  </si>
  <si>
    <t>*</t>
  </si>
  <si>
    <t>Total Estimated Additional Expenses</t>
  </si>
  <si>
    <t>Credit Hours</t>
  </si>
  <si>
    <t>Out-of-State Tuition</t>
  </si>
  <si>
    <t>In-State Tuition</t>
  </si>
  <si>
    <t>(Per Credit Hour)</t>
  </si>
  <si>
    <t>In-State Fees</t>
  </si>
  <si>
    <t>Out-of-State Fees</t>
  </si>
  <si>
    <t>* Fees are subject to change</t>
  </si>
  <si>
    <t xml:space="preserve">    without notice.</t>
  </si>
  <si>
    <t>Principles of Nutrition</t>
  </si>
  <si>
    <t>General Ed Classes</t>
  </si>
  <si>
    <t>DEP 2004</t>
  </si>
  <si>
    <t>Developmental Psychology</t>
  </si>
  <si>
    <t>PSY 2012</t>
  </si>
  <si>
    <t>Humanities</t>
  </si>
  <si>
    <t>Humanities I, II, or III</t>
  </si>
  <si>
    <t>NUR 1142</t>
  </si>
  <si>
    <t>Introduction to Pharmacology</t>
  </si>
  <si>
    <t>NUR 1022C</t>
  </si>
  <si>
    <t>NUR 1210C</t>
  </si>
  <si>
    <t>NUR 2420C</t>
  </si>
  <si>
    <t>NUR 2310C</t>
  </si>
  <si>
    <t>NUR 2520C</t>
  </si>
  <si>
    <t>Maternal-Infant Nursing</t>
  </si>
  <si>
    <t>Nursing Care of the Child</t>
  </si>
  <si>
    <t>Florida College Placement Test</t>
  </si>
  <si>
    <t>Supplemental (Optional) Books</t>
  </si>
  <si>
    <t>Misc. Medical Accessories</t>
  </si>
  <si>
    <t>Hepatitis B vaccinations (optional)</t>
  </si>
  <si>
    <t>Physical Examination</t>
  </si>
  <si>
    <t>NCLEX-RN application fee</t>
  </si>
  <si>
    <t>First  Semester Nursing</t>
  </si>
  <si>
    <t>Second  Semester Nursing</t>
  </si>
  <si>
    <t>Third  Semester Nursing</t>
  </si>
  <si>
    <t>Fourth  Semester Nursing</t>
  </si>
  <si>
    <t>Estimated Additional Expenses:</t>
  </si>
  <si>
    <t>Uniforms, lab coat, shoes, socks, etc.</t>
  </si>
  <si>
    <t>*Total Estimated Program Cost for Florida Resident</t>
  </si>
  <si>
    <t>*Total Estimated Program Cost for Non-FL Resident</t>
  </si>
  <si>
    <t>Gulf Coast State College - Associate Degree Nursing Program</t>
  </si>
  <si>
    <t>College Level Math (MAC,STA,MGF)</t>
  </si>
  <si>
    <t>MATH</t>
  </si>
  <si>
    <t>NUR 1213C</t>
  </si>
  <si>
    <t>NUR 2214C</t>
  </si>
  <si>
    <t>Classroom Scrubs</t>
  </si>
  <si>
    <t>Civic Literacy</t>
  </si>
  <si>
    <t xml:space="preserve"> NCLEX Source Center</t>
  </si>
  <si>
    <t>Nursing Pre-Admission HESI A@ Exam</t>
  </si>
  <si>
    <t>NCLEX Source Center - Required</t>
  </si>
  <si>
    <t xml:space="preserve">   2023-2024 College Catalog </t>
  </si>
  <si>
    <t xml:space="preserve">Foundations of Nursing Practice           </t>
  </si>
  <si>
    <t>Nursing Pin - Required</t>
  </si>
  <si>
    <t>State Background Check Licensure Fee (varies by state &amp; vendor)</t>
  </si>
  <si>
    <t>Estimated Expense Sheet  2023-2024</t>
  </si>
  <si>
    <t>Anatomy &amp; Physiology (I &amp; II share same bundle)</t>
  </si>
  <si>
    <t xml:space="preserve"> Mental Health Nursing</t>
  </si>
  <si>
    <t>Revised 6/16/2023</t>
  </si>
  <si>
    <t>Online Courses (Required)</t>
  </si>
  <si>
    <t>TB Test (varies by test and facility)</t>
  </si>
  <si>
    <t>PreCheck (Background, Fingerprinting, Drug Screen) (Required)</t>
  </si>
  <si>
    <t>Immunizations/Vaccinations (varies by test and facility)</t>
  </si>
  <si>
    <t xml:space="preserve">CPR </t>
  </si>
  <si>
    <t>Anatomy &amp; Physiology II (I shared same Bundle)</t>
  </si>
  <si>
    <t>Advanced Adult Care Shared with 1st and 2nd Semester (NUR 1210C and NUR 1213C)</t>
  </si>
  <si>
    <t>Basic Adult Care Shared with 2nd and 4th (NUR1213C) (NUR2214C)</t>
  </si>
  <si>
    <t>Intermediate Adult Care  Shared with 1st and 4th (NUR1210C) (NUR2214C)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</si>
</sst>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44" fontId="5" fillId="0" borderId="8" xfId="0" applyNumberFormat="1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left" vertical="center"/>
    </xf>
    <xf numFmtId="44" fontId="4" fillId="0" borderId="4" xfId="0" applyNumberFormat="1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right" vertical="center" wrapText="1"/>
    </xf>
    <xf numFmtId="0" fontId="5" fillId="0" borderId="9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10" xfId="0" applyNumberFormat="1" applyFont="1" applyFill="1" applyBorder="1" applyAlignment="1">
      <alignment horizontal="left" vertical="center"/>
    </xf>
    <xf numFmtId="44" fontId="5" fillId="0" borderId="10" xfId="0" applyNumberFormat="1" applyFont="1" applyBorder="1" applyAlignment="1">
      <alignment horizontal="right" vertical="center" wrapText="1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/>
    </xf>
    <xf numFmtId="44" fontId="4" fillId="0" borderId="6" xfId="0" applyNumberFormat="1" applyFont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4" fontId="4" fillId="0" borderId="13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left" wrapText="1"/>
    </xf>
    <xf numFmtId="44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 wrapText="1"/>
    </xf>
    <xf numFmtId="44" fontId="4" fillId="0" borderId="14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4" fontId="4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vertical="center" wrapText="1"/>
    </xf>
    <xf numFmtId="44" fontId="4" fillId="0" borderId="0" xfId="0" applyNumberFormat="1" applyFont="1" applyBorder="1" applyAlignment="1">
      <alignment horizontal="left" wrapText="1"/>
    </xf>
    <xf numFmtId="164" fontId="6" fillId="0" borderId="15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4" fontId="5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4" fontId="5" fillId="0" borderId="20" xfId="0" applyNumberFormat="1" applyFont="1" applyBorder="1" applyAlignment="1">
      <alignment horizontal="lef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44" fontId="5" fillId="0" borderId="0" xfId="0" applyNumberFormat="1" applyFont="1" applyBorder="1" applyAlignment="1">
      <alignment horizontal="right" vertical="center"/>
    </xf>
    <xf numFmtId="44" fontId="5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8" fontId="4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44" fontId="5" fillId="0" borderId="0" xfId="0" applyNumberFormat="1" applyFont="1" applyAlignment="1">
      <alignment horizontal="right" vertical="center"/>
    </xf>
    <xf numFmtId="164" fontId="6" fillId="0" borderId="27" xfId="0" applyNumberFormat="1" applyFont="1" applyBorder="1" applyAlignment="1">
      <alignment horizontal="left" vertical="center"/>
    </xf>
    <xf numFmtId="164" fontId="6" fillId="0" borderId="28" xfId="0" applyNumberFormat="1" applyFont="1" applyBorder="1" applyAlignment="1">
      <alignment horizontal="left" vertical="center"/>
    </xf>
    <xf numFmtId="164" fontId="6" fillId="0" borderId="29" xfId="0" applyNumberFormat="1" applyFont="1" applyBorder="1" applyAlignment="1">
      <alignment horizontal="left" vertical="center"/>
    </xf>
    <xf numFmtId="44" fontId="5" fillId="0" borderId="13" xfId="0" applyNumberFormat="1" applyFont="1" applyBorder="1" applyAlignment="1">
      <alignment horizontal="left" vertical="center"/>
    </xf>
    <xf numFmtId="44" fontId="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62"/>
  <sheetViews>
    <sheetView tabSelected="1" topLeftCell="A10" zoomScaleNormal="100" zoomScaleSheetLayoutView="110" workbookViewId="0">
      <selection activeCell="D38" sqref="D38"/>
    </sheetView>
  </sheetViews>
  <sheetFormatPr defaultRowHeight="12.75" x14ac:dyDescent="0.2"/>
  <cols>
    <col min="1" max="1" width="15.33203125" style="2" customWidth="1"/>
    <col min="2" max="2" width="43" style="1" customWidth="1"/>
    <col min="3" max="3" width="11.1640625" style="3" customWidth="1"/>
    <col min="4" max="4" width="16.33203125" style="5" customWidth="1"/>
    <col min="5" max="5" width="14.33203125" style="5" customWidth="1"/>
    <col min="6" max="6" width="15" style="5" customWidth="1"/>
    <col min="7" max="7" width="12.1640625" style="5" customWidth="1"/>
    <col min="8" max="8" width="17.33203125" style="5" customWidth="1"/>
    <col min="9" max="16384" width="9.33203125" style="1"/>
  </cols>
  <sheetData>
    <row r="1" spans="1:8" x14ac:dyDescent="0.2">
      <c r="A1" s="118" t="s">
        <v>59</v>
      </c>
      <c r="B1" s="119"/>
      <c r="C1" s="119"/>
      <c r="D1" s="119"/>
      <c r="E1" s="119"/>
      <c r="F1" s="119"/>
      <c r="G1" s="119"/>
      <c r="H1" s="120"/>
    </row>
    <row r="2" spans="1:8" ht="13.5" thickBot="1" x14ac:dyDescent="0.25">
      <c r="A2" s="121" t="s">
        <v>73</v>
      </c>
      <c r="B2" s="122"/>
      <c r="C2" s="122"/>
      <c r="D2" s="122"/>
      <c r="E2" s="122"/>
      <c r="F2" s="122"/>
      <c r="G2" s="122"/>
      <c r="H2" s="123"/>
    </row>
    <row r="3" spans="1:8" ht="24" customHeight="1" thickBot="1" x14ac:dyDescent="0.25">
      <c r="A3" s="6"/>
      <c r="B3" s="7" t="s">
        <v>30</v>
      </c>
      <c r="C3" s="8" t="s">
        <v>21</v>
      </c>
      <c r="D3" s="9" t="s">
        <v>2</v>
      </c>
      <c r="E3" s="9" t="s">
        <v>1</v>
      </c>
      <c r="F3" s="9" t="s">
        <v>0</v>
      </c>
      <c r="G3" s="9" t="s">
        <v>4</v>
      </c>
      <c r="H3" s="10" t="s">
        <v>3</v>
      </c>
    </row>
    <row r="4" spans="1:8" ht="18" customHeight="1" x14ac:dyDescent="0.2">
      <c r="A4" s="12" t="s">
        <v>9</v>
      </c>
      <c r="B4" s="13" t="s">
        <v>74</v>
      </c>
      <c r="C4" s="14">
        <v>3</v>
      </c>
      <c r="D4" s="15">
        <f>SUM(C4*H45)</f>
        <v>296.25</v>
      </c>
      <c r="E4" s="15"/>
      <c r="F4" s="104">
        <v>186</v>
      </c>
      <c r="G4" s="15"/>
      <c r="H4" s="15">
        <f>SUM(D4:G4)</f>
        <v>482.25</v>
      </c>
    </row>
    <row r="5" spans="1:8" ht="18" customHeight="1" x14ac:dyDescent="0.2">
      <c r="A5" s="16" t="s">
        <v>10</v>
      </c>
      <c r="B5" s="17" t="s">
        <v>11</v>
      </c>
      <c r="C5" s="18">
        <v>1</v>
      </c>
      <c r="D5" s="15">
        <f>SUM(C5*H45)</f>
        <v>98.75</v>
      </c>
      <c r="E5" s="19">
        <v>43</v>
      </c>
      <c r="F5" s="19">
        <v>67</v>
      </c>
      <c r="G5" s="19"/>
      <c r="H5" s="19">
        <f>SUM(D5:G5)</f>
        <v>208.75</v>
      </c>
    </row>
    <row r="6" spans="1:8" ht="18" customHeight="1" x14ac:dyDescent="0.2">
      <c r="A6" s="20" t="s">
        <v>31</v>
      </c>
      <c r="B6" s="17" t="s">
        <v>32</v>
      </c>
      <c r="C6" s="18">
        <v>3</v>
      </c>
      <c r="D6" s="15">
        <f>SUM(C6*H45)</f>
        <v>296.25</v>
      </c>
      <c r="E6" s="21"/>
      <c r="F6" s="19">
        <v>0</v>
      </c>
      <c r="G6" s="21"/>
      <c r="H6" s="19">
        <f>SUM(D6:G6)</f>
        <v>296.25</v>
      </c>
    </row>
    <row r="7" spans="1:8" ht="18" customHeight="1" x14ac:dyDescent="0.2">
      <c r="A7" s="20" t="s">
        <v>8</v>
      </c>
      <c r="B7" s="17" t="s">
        <v>29</v>
      </c>
      <c r="C7" s="18">
        <v>3</v>
      </c>
      <c r="D7" s="15">
        <f>SUM(C7*H45)</f>
        <v>296.25</v>
      </c>
      <c r="E7" s="19"/>
      <c r="F7" s="19">
        <v>139.99</v>
      </c>
      <c r="G7" s="19"/>
      <c r="H7" s="19">
        <f>SUM(D7:G7)</f>
        <v>436.24</v>
      </c>
    </row>
    <row r="8" spans="1:8" ht="18" customHeight="1" x14ac:dyDescent="0.2">
      <c r="A8" s="20" t="s">
        <v>12</v>
      </c>
      <c r="B8" s="22" t="s">
        <v>82</v>
      </c>
      <c r="C8" s="23">
        <v>3</v>
      </c>
      <c r="D8" s="15">
        <f>SUM(C8*H45)</f>
        <v>296.25</v>
      </c>
      <c r="E8" s="19"/>
      <c r="F8" s="108">
        <v>186</v>
      </c>
      <c r="G8" s="19"/>
      <c r="H8" s="19">
        <f t="shared" ref="H8:H14" si="0">SUM(D8:G8)</f>
        <v>482.25</v>
      </c>
    </row>
    <row r="9" spans="1:8" ht="18" customHeight="1" x14ac:dyDescent="0.2">
      <c r="A9" s="20" t="s">
        <v>13</v>
      </c>
      <c r="B9" s="22" t="s">
        <v>14</v>
      </c>
      <c r="C9" s="23">
        <v>1</v>
      </c>
      <c r="D9" s="15">
        <f>SUM(C9*H45)</f>
        <v>98.75</v>
      </c>
      <c r="E9" s="19">
        <v>35</v>
      </c>
      <c r="F9" s="19">
        <v>67</v>
      </c>
      <c r="G9" s="19"/>
      <c r="H9" s="19">
        <f t="shared" si="0"/>
        <v>200.75</v>
      </c>
    </row>
    <row r="10" spans="1:8" ht="18" customHeight="1" x14ac:dyDescent="0.2">
      <c r="A10" s="20" t="s">
        <v>61</v>
      </c>
      <c r="B10" s="20" t="s">
        <v>60</v>
      </c>
      <c r="C10" s="18">
        <v>3</v>
      </c>
      <c r="D10" s="15">
        <f>SUM(C10*H45)</f>
        <v>296.25</v>
      </c>
      <c r="E10" s="19"/>
      <c r="F10" s="19">
        <v>160</v>
      </c>
      <c r="G10" s="19"/>
      <c r="H10" s="19">
        <f t="shared" si="0"/>
        <v>456.25</v>
      </c>
    </row>
    <row r="11" spans="1:8" ht="18" customHeight="1" x14ac:dyDescent="0.2">
      <c r="A11" s="20" t="s">
        <v>15</v>
      </c>
      <c r="B11" s="17" t="s">
        <v>16</v>
      </c>
      <c r="C11" s="18">
        <v>3</v>
      </c>
      <c r="D11" s="15">
        <f>SUM(C11*H45)</f>
        <v>296.25</v>
      </c>
      <c r="E11" s="19"/>
      <c r="F11" s="19">
        <v>150</v>
      </c>
      <c r="G11" s="19"/>
      <c r="H11" s="19">
        <f t="shared" si="0"/>
        <v>446.25</v>
      </c>
    </row>
    <row r="12" spans="1:8" ht="18" customHeight="1" x14ac:dyDescent="0.2">
      <c r="A12" s="20" t="s">
        <v>17</v>
      </c>
      <c r="B12" s="17" t="s">
        <v>18</v>
      </c>
      <c r="C12" s="18">
        <v>1</v>
      </c>
      <c r="D12" s="15">
        <f>SUM(C12*H45)</f>
        <v>98.75</v>
      </c>
      <c r="E12" s="19">
        <v>43</v>
      </c>
      <c r="F12" s="19">
        <v>70</v>
      </c>
      <c r="G12" s="19"/>
      <c r="H12" s="19">
        <f t="shared" si="0"/>
        <v>211.75</v>
      </c>
    </row>
    <row r="13" spans="1:8" ht="18" customHeight="1" x14ac:dyDescent="0.2">
      <c r="A13" s="20" t="s">
        <v>33</v>
      </c>
      <c r="B13" s="17" t="s">
        <v>65</v>
      </c>
      <c r="C13" s="18">
        <v>3</v>
      </c>
      <c r="D13" s="15">
        <f>SUM(C13*H45)</f>
        <v>296.25</v>
      </c>
      <c r="E13" s="19"/>
      <c r="F13" s="19">
        <v>94</v>
      </c>
      <c r="G13" s="19"/>
      <c r="H13" s="19">
        <f t="shared" si="0"/>
        <v>390.25</v>
      </c>
    </row>
    <row r="14" spans="1:8" ht="18" customHeight="1" x14ac:dyDescent="0.2">
      <c r="A14" s="20" t="s">
        <v>34</v>
      </c>
      <c r="B14" s="17" t="s">
        <v>35</v>
      </c>
      <c r="C14" s="18">
        <v>3</v>
      </c>
      <c r="D14" s="15">
        <f>SUM(C14*H45)</f>
        <v>296.25</v>
      </c>
      <c r="E14" s="19"/>
      <c r="F14" s="19">
        <v>118</v>
      </c>
      <c r="G14" s="19"/>
      <c r="H14" s="19">
        <f t="shared" si="0"/>
        <v>414.25</v>
      </c>
    </row>
    <row r="15" spans="1:8" ht="18" customHeight="1" thickBot="1" x14ac:dyDescent="0.25">
      <c r="A15" s="20" t="s">
        <v>6</v>
      </c>
      <c r="B15" s="17" t="s">
        <v>7</v>
      </c>
      <c r="C15" s="24">
        <v>3</v>
      </c>
      <c r="D15" s="15">
        <f>SUM(C15*H45)</f>
        <v>296.25</v>
      </c>
      <c r="E15" s="25"/>
      <c r="F15" s="25">
        <v>0</v>
      </c>
      <c r="G15" s="25"/>
      <c r="H15" s="25">
        <f>SUM(D15:G15)</f>
        <v>296.25</v>
      </c>
    </row>
    <row r="16" spans="1:8" ht="13.5" thickBot="1" x14ac:dyDescent="0.25">
      <c r="A16" s="26"/>
      <c r="B16" s="27" t="s">
        <v>23</v>
      </c>
      <c r="C16" s="28">
        <f>SUM(C4:C15)</f>
        <v>30</v>
      </c>
      <c r="D16" s="29">
        <f>SUM(D4:D15)</f>
        <v>2962.5</v>
      </c>
      <c r="E16" s="29">
        <f>SUM(E4:E15)</f>
        <v>121</v>
      </c>
      <c r="F16" s="29">
        <f>SUM(F4:F15)</f>
        <v>1237.99</v>
      </c>
      <c r="G16" s="29">
        <f>SUM(G4:G15)</f>
        <v>0</v>
      </c>
      <c r="H16" s="29">
        <f>SUM(D16:G16)</f>
        <v>4321.49</v>
      </c>
    </row>
    <row r="17" spans="1:12" ht="13.5" thickBot="1" x14ac:dyDescent="0.25">
      <c r="A17" s="26"/>
      <c r="B17" s="27" t="s">
        <v>22</v>
      </c>
      <c r="C17" s="30"/>
      <c r="D17" s="31">
        <f>SUM(C16*H47)</f>
        <v>10791.3</v>
      </c>
      <c r="E17" s="31">
        <f>SUM(E4:E15)</f>
        <v>121</v>
      </c>
      <c r="F17" s="31">
        <f>SUM(F4:F15)</f>
        <v>1237.99</v>
      </c>
      <c r="G17" s="32">
        <f>SUM(G4:G15)</f>
        <v>0</v>
      </c>
      <c r="H17" s="31">
        <f>SUM(D17:G17)</f>
        <v>12150.289999999999</v>
      </c>
    </row>
    <row r="18" spans="1:12" ht="22.5" customHeight="1" thickTop="1" thickBot="1" x14ac:dyDescent="0.25">
      <c r="A18" s="33"/>
      <c r="B18" s="34" t="s">
        <v>51</v>
      </c>
      <c r="C18" s="35" t="s">
        <v>21</v>
      </c>
      <c r="D18" s="34" t="s">
        <v>2</v>
      </c>
      <c r="E18" s="34" t="s">
        <v>1</v>
      </c>
      <c r="F18" s="34" t="s">
        <v>0</v>
      </c>
      <c r="G18" s="34" t="s">
        <v>4</v>
      </c>
      <c r="H18" s="36" t="s">
        <v>3</v>
      </c>
    </row>
    <row r="19" spans="1:12" ht="18" customHeight="1" x14ac:dyDescent="0.2">
      <c r="A19" s="37" t="s">
        <v>36</v>
      </c>
      <c r="B19" s="38" t="s">
        <v>37</v>
      </c>
      <c r="C19" s="39">
        <v>2</v>
      </c>
      <c r="D19" s="15">
        <f>SUM(C19*H45)</f>
        <v>197.5</v>
      </c>
      <c r="E19" s="15"/>
      <c r="F19" s="15">
        <v>326.66000000000003</v>
      </c>
      <c r="G19" s="15"/>
      <c r="H19" s="15">
        <f>SUM(D19:G19)</f>
        <v>524.16000000000008</v>
      </c>
    </row>
    <row r="20" spans="1:12" s="11" customFormat="1" ht="30.75" customHeight="1" x14ac:dyDescent="0.2">
      <c r="A20" s="40" t="s">
        <v>38</v>
      </c>
      <c r="B20" s="41" t="s">
        <v>70</v>
      </c>
      <c r="C20" s="18">
        <v>3</v>
      </c>
      <c r="D20" s="42">
        <f>SUM(C20*H45)</f>
        <v>296.25</v>
      </c>
      <c r="E20" s="43">
        <v>54</v>
      </c>
      <c r="F20" s="43">
        <v>314.66000000000003</v>
      </c>
      <c r="G20" s="43"/>
      <c r="H20" s="43">
        <f>SUM(D20:G20)</f>
        <v>664.91000000000008</v>
      </c>
    </row>
    <row r="21" spans="1:12" ht="24" customHeight="1" thickBot="1" x14ac:dyDescent="0.25">
      <c r="A21" s="40" t="s">
        <v>39</v>
      </c>
      <c r="B21" s="109" t="s">
        <v>84</v>
      </c>
      <c r="C21" s="44">
        <v>4</v>
      </c>
      <c r="D21" s="15">
        <f>SUM(C21*H45)</f>
        <v>395</v>
      </c>
      <c r="E21" s="25">
        <v>59</v>
      </c>
      <c r="F21" s="25">
        <v>104.89</v>
      </c>
      <c r="G21" s="25"/>
      <c r="H21" s="25">
        <f>SUM(D21:G21)</f>
        <v>558.89</v>
      </c>
    </row>
    <row r="22" spans="1:12" ht="13.5" thickBot="1" x14ac:dyDescent="0.25">
      <c r="A22" s="45"/>
      <c r="B22" s="46" t="s">
        <v>23</v>
      </c>
      <c r="C22" s="47">
        <f>SUM(C19:C21)</f>
        <v>9</v>
      </c>
      <c r="D22" s="29">
        <f>SUM(D19:D21)</f>
        <v>888.75</v>
      </c>
      <c r="E22" s="29">
        <f>SUM(E19:E21)</f>
        <v>113</v>
      </c>
      <c r="F22" s="29">
        <f>SUM(F19:F21)</f>
        <v>746.21</v>
      </c>
      <c r="G22" s="29">
        <f>SUM(G19:G21)</f>
        <v>0</v>
      </c>
      <c r="H22" s="29">
        <f>SUM(D22:G22)</f>
        <v>1747.96</v>
      </c>
    </row>
    <row r="23" spans="1:12" ht="13.5" thickBot="1" x14ac:dyDescent="0.25">
      <c r="A23" s="45"/>
      <c r="B23" s="46" t="s">
        <v>22</v>
      </c>
      <c r="C23" s="48"/>
      <c r="D23" s="31">
        <f>SUM(C22*H47)</f>
        <v>3237.39</v>
      </c>
      <c r="E23" s="31">
        <f>SUM(E19:E21)</f>
        <v>113</v>
      </c>
      <c r="F23" s="31">
        <f>SUM(F19:F21)</f>
        <v>746.21</v>
      </c>
      <c r="G23" s="31">
        <f>SUM(G19:G21)</f>
        <v>0</v>
      </c>
      <c r="H23" s="31">
        <f>SUM(D23:G23)</f>
        <v>4096.6000000000004</v>
      </c>
    </row>
    <row r="24" spans="1:12" ht="12" customHeight="1" thickTop="1" thickBot="1" x14ac:dyDescent="0.25">
      <c r="A24" s="49"/>
      <c r="B24" s="50"/>
      <c r="C24" s="51"/>
      <c r="D24" s="52"/>
      <c r="E24" s="52"/>
      <c r="F24" s="52"/>
      <c r="G24" s="52"/>
      <c r="H24" s="52"/>
    </row>
    <row r="25" spans="1:12" ht="24" customHeight="1" thickBot="1" x14ac:dyDescent="0.25">
      <c r="A25" s="33"/>
      <c r="B25" s="34" t="s">
        <v>52</v>
      </c>
      <c r="C25" s="35" t="s">
        <v>21</v>
      </c>
      <c r="D25" s="34" t="s">
        <v>2</v>
      </c>
      <c r="E25" s="34" t="s">
        <v>1</v>
      </c>
      <c r="F25" s="34" t="s">
        <v>0</v>
      </c>
      <c r="G25" s="34" t="s">
        <v>4</v>
      </c>
      <c r="H25" s="36" t="s">
        <v>3</v>
      </c>
      <c r="L25" s="4"/>
    </row>
    <row r="26" spans="1:12" ht="24" customHeight="1" thickBot="1" x14ac:dyDescent="0.25">
      <c r="A26" s="38" t="s">
        <v>62</v>
      </c>
      <c r="B26" s="53" t="s">
        <v>85</v>
      </c>
      <c r="C26" s="39">
        <v>10</v>
      </c>
      <c r="D26" s="15">
        <f>SUM(C26*H45)</f>
        <v>987.5</v>
      </c>
      <c r="E26" s="15">
        <v>99</v>
      </c>
      <c r="F26" s="15">
        <v>149.99</v>
      </c>
      <c r="G26" s="15"/>
      <c r="H26" s="15">
        <f>SUM(D26:G26)</f>
        <v>1236.49</v>
      </c>
    </row>
    <row r="27" spans="1:12" ht="13.5" thickBot="1" x14ac:dyDescent="0.25">
      <c r="A27" s="45"/>
      <c r="B27" s="46" t="s">
        <v>23</v>
      </c>
      <c r="C27" s="54">
        <f>SUM(C26:C26)</f>
        <v>10</v>
      </c>
      <c r="D27" s="29">
        <f>SUM(D26:D26)</f>
        <v>987.5</v>
      </c>
      <c r="E27" s="29">
        <f>SUM(E26:E26)</f>
        <v>99</v>
      </c>
      <c r="F27" s="29">
        <f>SUM(F26:F26)</f>
        <v>149.99</v>
      </c>
      <c r="G27" s="29">
        <f>SUM(G26:G26)</f>
        <v>0</v>
      </c>
      <c r="H27" s="29">
        <f>SUM(D27:G27)</f>
        <v>1236.49</v>
      </c>
    </row>
    <row r="28" spans="1:12" ht="13.5" thickBot="1" x14ac:dyDescent="0.25">
      <c r="A28" s="45"/>
      <c r="B28" s="46" t="s">
        <v>22</v>
      </c>
      <c r="C28" s="55"/>
      <c r="D28" s="31">
        <f>SUM(C27*H47)</f>
        <v>3597.1</v>
      </c>
      <c r="E28" s="31">
        <f>SUM(E26:E26)</f>
        <v>99</v>
      </c>
      <c r="F28" s="31">
        <f>SUM(F26:F26)</f>
        <v>149.99</v>
      </c>
      <c r="G28" s="31">
        <f>SUM(G26:G26)</f>
        <v>0</v>
      </c>
      <c r="H28" s="31">
        <f>SUM(D28:G28)</f>
        <v>3846.09</v>
      </c>
    </row>
    <row r="29" spans="1:12" ht="14.25" thickTop="1" thickBot="1" x14ac:dyDescent="0.25">
      <c r="A29" s="56"/>
      <c r="B29" s="57"/>
      <c r="C29" s="58"/>
      <c r="D29" s="59"/>
      <c r="E29" s="59"/>
      <c r="F29" s="59"/>
      <c r="G29" s="59"/>
      <c r="H29" s="59"/>
    </row>
    <row r="30" spans="1:12" ht="24" customHeight="1" thickBot="1" x14ac:dyDescent="0.25">
      <c r="A30" s="60"/>
      <c r="B30" s="34" t="s">
        <v>53</v>
      </c>
      <c r="C30" s="35" t="s">
        <v>21</v>
      </c>
      <c r="D30" s="34" t="s">
        <v>2</v>
      </c>
      <c r="E30" s="34" t="s">
        <v>1</v>
      </c>
      <c r="F30" s="34" t="s">
        <v>0</v>
      </c>
      <c r="G30" s="34" t="s">
        <v>4</v>
      </c>
      <c r="H30" s="36" t="s">
        <v>3</v>
      </c>
    </row>
    <row r="31" spans="1:12" ht="18" customHeight="1" x14ac:dyDescent="0.2">
      <c r="A31" s="61" t="s">
        <v>40</v>
      </c>
      <c r="B31" s="13" t="s">
        <v>43</v>
      </c>
      <c r="C31" s="62">
        <v>4</v>
      </c>
      <c r="D31" s="15">
        <f>SUM(C31*H45)</f>
        <v>395</v>
      </c>
      <c r="E31" s="42">
        <v>43</v>
      </c>
      <c r="F31" s="42">
        <v>200.61</v>
      </c>
      <c r="G31" s="42">
        <v>0</v>
      </c>
      <c r="H31" s="42">
        <f>SUM(D31:G31)</f>
        <v>638.61</v>
      </c>
    </row>
    <row r="32" spans="1:12" ht="18" customHeight="1" x14ac:dyDescent="0.2">
      <c r="A32" s="63" t="s">
        <v>41</v>
      </c>
      <c r="B32" s="20" t="s">
        <v>44</v>
      </c>
      <c r="C32" s="64">
        <v>4</v>
      </c>
      <c r="D32" s="15">
        <f>SUM(C32*H45)</f>
        <v>395</v>
      </c>
      <c r="E32" s="43">
        <v>77</v>
      </c>
      <c r="F32" s="43">
        <v>128.75</v>
      </c>
      <c r="G32" s="42">
        <v>0</v>
      </c>
      <c r="H32" s="43">
        <f>SUM(D32:G32)</f>
        <v>600.75</v>
      </c>
    </row>
    <row r="33" spans="1:8" ht="13.5" thickBot="1" x14ac:dyDescent="0.25">
      <c r="A33" s="65" t="s">
        <v>42</v>
      </c>
      <c r="B33" s="41" t="s">
        <v>75</v>
      </c>
      <c r="C33" s="24">
        <v>4</v>
      </c>
      <c r="D33" s="15">
        <f>SUM(C33*H45)</f>
        <v>395</v>
      </c>
      <c r="E33" s="25">
        <v>24</v>
      </c>
      <c r="F33" s="25">
        <v>100.95</v>
      </c>
      <c r="G33" s="42">
        <v>0</v>
      </c>
      <c r="H33" s="66">
        <f>SUM(D33:G33)</f>
        <v>519.95000000000005</v>
      </c>
    </row>
    <row r="34" spans="1:8" ht="13.5" thickBot="1" x14ac:dyDescent="0.25">
      <c r="A34" s="45"/>
      <c r="B34" s="46" t="s">
        <v>23</v>
      </c>
      <c r="C34" s="54">
        <f>SUM(C31:C33)</f>
        <v>12</v>
      </c>
      <c r="D34" s="29">
        <f>SUM(D31:D33)</f>
        <v>1185</v>
      </c>
      <c r="E34" s="29">
        <f>SUM(E31:E33)</f>
        <v>144</v>
      </c>
      <c r="F34" s="29">
        <f>SUM(F31:F33)</f>
        <v>430.31</v>
      </c>
      <c r="G34" s="29">
        <f>SUM(G31:G33)</f>
        <v>0</v>
      </c>
      <c r="H34" s="29">
        <f>SUM(D34:G34)</f>
        <v>1759.31</v>
      </c>
    </row>
    <row r="35" spans="1:8" ht="13.5" thickBot="1" x14ac:dyDescent="0.25">
      <c r="A35" s="45"/>
      <c r="B35" s="46" t="s">
        <v>22</v>
      </c>
      <c r="C35" s="55"/>
      <c r="D35" s="31">
        <f>SUM(C34*H47)</f>
        <v>4316.5199999999995</v>
      </c>
      <c r="E35" s="31">
        <f>E34</f>
        <v>144</v>
      </c>
      <c r="F35" s="31">
        <f>SUM(F31:F33)</f>
        <v>430.31</v>
      </c>
      <c r="G35" s="31">
        <f>SUM(G31:G33)</f>
        <v>0</v>
      </c>
      <c r="H35" s="31">
        <f>SUM(D35:G35)</f>
        <v>4890.83</v>
      </c>
    </row>
    <row r="36" spans="1:8" ht="12" customHeight="1" thickTop="1" thickBot="1" x14ac:dyDescent="0.25">
      <c r="A36" s="49"/>
      <c r="B36" s="50"/>
      <c r="C36" s="51"/>
      <c r="D36" s="52"/>
      <c r="E36" s="52"/>
      <c r="F36" s="52"/>
      <c r="G36" s="52"/>
      <c r="H36" s="52"/>
    </row>
    <row r="37" spans="1:8" ht="24" customHeight="1" thickBot="1" x14ac:dyDescent="0.25">
      <c r="A37" s="60"/>
      <c r="B37" s="34" t="s">
        <v>54</v>
      </c>
      <c r="C37" s="67" t="s">
        <v>21</v>
      </c>
      <c r="D37" s="34" t="s">
        <v>2</v>
      </c>
      <c r="E37" s="34" t="s">
        <v>1</v>
      </c>
      <c r="F37" s="34" t="s">
        <v>0</v>
      </c>
      <c r="G37" s="34" t="s">
        <v>4</v>
      </c>
      <c r="H37" s="36" t="s">
        <v>3</v>
      </c>
    </row>
    <row r="38" spans="1:8" ht="27" customHeight="1" x14ac:dyDescent="0.2">
      <c r="A38" s="38" t="s">
        <v>63</v>
      </c>
      <c r="B38" s="53" t="s">
        <v>83</v>
      </c>
      <c r="C38" s="39">
        <v>11</v>
      </c>
      <c r="D38" s="15">
        <f>SUM(C38*H45)</f>
        <v>1086.25</v>
      </c>
      <c r="E38" s="15">
        <v>103</v>
      </c>
      <c r="F38" s="15">
        <v>45</v>
      </c>
      <c r="G38" s="15">
        <v>0</v>
      </c>
      <c r="H38" s="15">
        <f>SUM(D38:G38)</f>
        <v>1234.25</v>
      </c>
    </row>
    <row r="39" spans="1:8" ht="27" customHeight="1" thickBot="1" x14ac:dyDescent="0.25">
      <c r="A39" s="38"/>
      <c r="B39" s="53" t="s">
        <v>66</v>
      </c>
      <c r="C39" s="39"/>
      <c r="D39" s="68"/>
      <c r="E39" s="68"/>
      <c r="F39" s="68">
        <v>350</v>
      </c>
      <c r="G39" s="68"/>
      <c r="H39" s="68"/>
    </row>
    <row r="40" spans="1:8" ht="13.5" thickBot="1" x14ac:dyDescent="0.25">
      <c r="A40" s="43"/>
      <c r="B40" s="46" t="s">
        <v>23</v>
      </c>
      <c r="C40" s="69">
        <f>SUM(C38:C38)</f>
        <v>11</v>
      </c>
      <c r="D40" s="29">
        <f>SUM(D38:D38)</f>
        <v>1086.25</v>
      </c>
      <c r="E40" s="29">
        <f>SUM(E38:E38)</f>
        <v>103</v>
      </c>
      <c r="F40" s="29">
        <f>F38+F39</f>
        <v>395</v>
      </c>
      <c r="G40" s="29">
        <f>SUM(G38:G38)</f>
        <v>0</v>
      </c>
      <c r="H40" s="29">
        <f>SUM(D40:G40)</f>
        <v>1584.25</v>
      </c>
    </row>
    <row r="41" spans="1:8" ht="13.5" thickBot="1" x14ac:dyDescent="0.25">
      <c r="A41" s="43"/>
      <c r="B41" s="46" t="s">
        <v>22</v>
      </c>
      <c r="C41" s="70"/>
      <c r="D41" s="31">
        <f>SUM(C40*H47)</f>
        <v>3956.81</v>
      </c>
      <c r="E41" s="31">
        <f>SUM(E38:E38)</f>
        <v>103</v>
      </c>
      <c r="F41" s="31">
        <f>F38+F39</f>
        <v>395</v>
      </c>
      <c r="G41" s="31">
        <f>SUM(G38:G38)</f>
        <v>0</v>
      </c>
      <c r="H41" s="31">
        <f>SUM(D41:G41)</f>
        <v>4454.8099999999995</v>
      </c>
    </row>
    <row r="42" spans="1:8" ht="12" customHeight="1" thickTop="1" x14ac:dyDescent="0.2">
      <c r="A42" s="71"/>
      <c r="B42" s="72" t="s">
        <v>55</v>
      </c>
      <c r="C42" s="73"/>
      <c r="D42" s="74"/>
      <c r="E42" s="75"/>
      <c r="F42" s="75"/>
      <c r="G42" s="75"/>
      <c r="H42" s="75"/>
    </row>
    <row r="43" spans="1:8" x14ac:dyDescent="0.2">
      <c r="A43" s="76"/>
      <c r="B43" s="77" t="s">
        <v>45</v>
      </c>
      <c r="C43" s="78"/>
      <c r="D43" s="79">
        <v>9</v>
      </c>
      <c r="E43" s="80" t="s">
        <v>19</v>
      </c>
      <c r="F43" s="115" t="s">
        <v>5</v>
      </c>
      <c r="G43" s="115"/>
      <c r="H43" s="81"/>
    </row>
    <row r="44" spans="1:8" ht="12.75" customHeight="1" x14ac:dyDescent="0.2">
      <c r="A44" s="76"/>
      <c r="B44" s="82" t="s">
        <v>67</v>
      </c>
      <c r="C44" s="83"/>
      <c r="D44" s="79">
        <v>50</v>
      </c>
      <c r="E44" s="84"/>
      <c r="F44" s="116" t="s">
        <v>24</v>
      </c>
      <c r="G44" s="111"/>
      <c r="H44" s="85"/>
    </row>
    <row r="45" spans="1:8" x14ac:dyDescent="0.2">
      <c r="A45" s="76"/>
      <c r="B45" s="86" t="s">
        <v>48</v>
      </c>
      <c r="C45" s="83"/>
      <c r="D45" s="79">
        <v>170</v>
      </c>
      <c r="E45" s="84"/>
      <c r="F45" s="111" t="s">
        <v>25</v>
      </c>
      <c r="G45" s="111"/>
      <c r="H45" s="85">
        <v>98.75</v>
      </c>
    </row>
    <row r="46" spans="1:8" x14ac:dyDescent="0.2">
      <c r="A46" s="76"/>
      <c r="B46" s="86" t="s">
        <v>78</v>
      </c>
      <c r="C46" s="83"/>
      <c r="D46" s="79">
        <v>50</v>
      </c>
      <c r="E46" s="84"/>
      <c r="F46" s="106"/>
      <c r="G46" s="106"/>
      <c r="H46" s="85"/>
    </row>
    <row r="47" spans="1:8" ht="25.5" x14ac:dyDescent="0.2">
      <c r="A47" s="76"/>
      <c r="B47" s="86" t="s">
        <v>79</v>
      </c>
      <c r="C47" s="83"/>
      <c r="D47" s="79">
        <v>75</v>
      </c>
      <c r="E47" s="84"/>
      <c r="F47" s="116" t="s">
        <v>26</v>
      </c>
      <c r="G47" s="116"/>
      <c r="H47" s="87">
        <v>359.71</v>
      </c>
    </row>
    <row r="48" spans="1:8" x14ac:dyDescent="0.2">
      <c r="A48" s="76"/>
      <c r="B48" s="86" t="s">
        <v>49</v>
      </c>
      <c r="C48" s="83"/>
      <c r="D48" s="79">
        <v>150</v>
      </c>
      <c r="E48" s="84"/>
      <c r="F48" s="116"/>
      <c r="G48" s="116"/>
      <c r="H48" s="85"/>
    </row>
    <row r="49" spans="1:8" x14ac:dyDescent="0.2">
      <c r="A49" s="76"/>
      <c r="B49" s="107" t="s">
        <v>80</v>
      </c>
      <c r="C49" s="83"/>
      <c r="D49" s="79">
        <v>100</v>
      </c>
      <c r="E49" s="84"/>
      <c r="F49" s="105"/>
      <c r="G49" s="105"/>
      <c r="H49" s="85"/>
    </row>
    <row r="50" spans="1:8" x14ac:dyDescent="0.2">
      <c r="A50" s="76"/>
      <c r="B50" s="86" t="s">
        <v>77</v>
      </c>
      <c r="C50" s="83"/>
      <c r="D50" s="79">
        <v>102</v>
      </c>
      <c r="E50" s="84"/>
      <c r="F50" s="105"/>
      <c r="G50" s="105"/>
      <c r="H50" s="85"/>
    </row>
    <row r="51" spans="1:8" ht="13.5" thickBot="1" x14ac:dyDescent="0.25">
      <c r="A51" s="76"/>
      <c r="B51" s="86" t="s">
        <v>81</v>
      </c>
      <c r="C51" s="83"/>
      <c r="D51" s="79">
        <v>58</v>
      </c>
      <c r="E51" s="84"/>
      <c r="F51" s="105"/>
      <c r="G51" s="105"/>
      <c r="H51" s="85"/>
    </row>
    <row r="52" spans="1:8" ht="13.5" thickTop="1" x14ac:dyDescent="0.2">
      <c r="A52" s="76"/>
      <c r="B52" s="86" t="s">
        <v>46</v>
      </c>
      <c r="C52" s="83"/>
      <c r="D52" s="79">
        <v>600</v>
      </c>
      <c r="E52" s="84"/>
      <c r="F52" s="112" t="s">
        <v>27</v>
      </c>
      <c r="G52" s="113"/>
      <c r="H52" s="114"/>
    </row>
    <row r="53" spans="1:8" ht="12.75" customHeight="1" x14ac:dyDescent="0.2">
      <c r="A53" s="76"/>
      <c r="B53" s="82" t="s">
        <v>56</v>
      </c>
      <c r="C53" s="83"/>
      <c r="D53" s="79">
        <v>200</v>
      </c>
      <c r="E53" s="84"/>
      <c r="F53" s="88" t="s">
        <v>28</v>
      </c>
      <c r="G53" s="89"/>
      <c r="H53" s="90"/>
    </row>
    <row r="54" spans="1:8" ht="12.75" customHeight="1" x14ac:dyDescent="0.2">
      <c r="A54" s="76"/>
      <c r="B54" s="82" t="s">
        <v>64</v>
      </c>
      <c r="C54" s="83"/>
      <c r="D54" s="79">
        <v>80</v>
      </c>
      <c r="E54" s="84"/>
      <c r="F54" s="88"/>
      <c r="G54" s="89"/>
      <c r="H54" s="90"/>
    </row>
    <row r="55" spans="1:8" ht="12.75" customHeight="1" thickBot="1" x14ac:dyDescent="0.25">
      <c r="A55" s="76"/>
      <c r="B55" s="86" t="s">
        <v>47</v>
      </c>
      <c r="C55" s="83"/>
      <c r="D55" s="79">
        <v>200</v>
      </c>
      <c r="E55" s="84"/>
      <c r="F55" s="91" t="s">
        <v>69</v>
      </c>
      <c r="G55" s="92"/>
      <c r="H55" s="93"/>
    </row>
    <row r="56" spans="1:8" ht="12.75" customHeight="1" thickTop="1" x14ac:dyDescent="0.2">
      <c r="A56" s="76"/>
      <c r="B56" s="86" t="s">
        <v>68</v>
      </c>
      <c r="C56" s="83"/>
      <c r="D56" s="79">
        <v>350</v>
      </c>
      <c r="E56" s="84"/>
      <c r="F56" s="94" t="s">
        <v>76</v>
      </c>
      <c r="G56" s="95"/>
      <c r="H56" s="95"/>
    </row>
    <row r="57" spans="1:8" x14ac:dyDescent="0.2">
      <c r="A57" s="76"/>
      <c r="B57" s="96" t="s">
        <v>71</v>
      </c>
      <c r="C57" s="83"/>
      <c r="D57" s="79">
        <v>100</v>
      </c>
      <c r="E57" s="84"/>
      <c r="F57" s="117"/>
      <c r="G57" s="117"/>
      <c r="H57" s="117"/>
    </row>
    <row r="58" spans="1:8" ht="12.75" customHeight="1" x14ac:dyDescent="0.2">
      <c r="A58" s="76"/>
      <c r="B58" s="97" t="s">
        <v>50</v>
      </c>
      <c r="C58" s="98"/>
      <c r="D58" s="79">
        <v>200</v>
      </c>
      <c r="E58" s="84"/>
      <c r="F58" s="99"/>
      <c r="G58" s="99"/>
      <c r="H58" s="99"/>
    </row>
    <row r="59" spans="1:8" ht="12.75" customHeight="1" x14ac:dyDescent="0.2">
      <c r="A59" s="76"/>
      <c r="B59" s="100" t="s">
        <v>72</v>
      </c>
      <c r="C59" s="83"/>
      <c r="D59" s="79">
        <v>200</v>
      </c>
      <c r="E59" s="84"/>
      <c r="F59" s="99"/>
      <c r="G59" s="99"/>
      <c r="H59" s="99"/>
    </row>
    <row r="60" spans="1:8" x14ac:dyDescent="0.2">
      <c r="A60" s="76"/>
      <c r="B60" s="97" t="s">
        <v>20</v>
      </c>
      <c r="C60" s="98"/>
      <c r="D60" s="101">
        <f>SUM(D42:D59)</f>
        <v>2694</v>
      </c>
      <c r="E60" s="84"/>
      <c r="F60" s="110"/>
      <c r="G60" s="110"/>
      <c r="H60" s="110"/>
    </row>
    <row r="61" spans="1:8" x14ac:dyDescent="0.2">
      <c r="A61" s="111" t="s">
        <v>57</v>
      </c>
      <c r="B61" s="111"/>
      <c r="C61" s="111"/>
      <c r="D61" s="101">
        <f>SUM(H16+H22+H27+H34+H40+D60)</f>
        <v>13343.5</v>
      </c>
      <c r="E61" s="102"/>
      <c r="F61" s="110"/>
      <c r="G61" s="110"/>
      <c r="H61" s="110"/>
    </row>
    <row r="62" spans="1:8" x14ac:dyDescent="0.2">
      <c r="A62" s="111" t="s">
        <v>58</v>
      </c>
      <c r="B62" s="111"/>
      <c r="C62" s="111"/>
      <c r="D62" s="103">
        <f>SUM(H17+H23+H28+H35+H41+D60)</f>
        <v>32132.619999999995</v>
      </c>
      <c r="E62" s="102"/>
      <c r="F62" s="110"/>
      <c r="G62" s="110"/>
      <c r="H62" s="110"/>
    </row>
  </sheetData>
  <mergeCells count="12">
    <mergeCell ref="A1:H1"/>
    <mergeCell ref="A2:H2"/>
    <mergeCell ref="F60:H62"/>
    <mergeCell ref="A61:C61"/>
    <mergeCell ref="A62:C62"/>
    <mergeCell ref="F52:H52"/>
    <mergeCell ref="F43:G43"/>
    <mergeCell ref="F48:G48"/>
    <mergeCell ref="F47:G47"/>
    <mergeCell ref="F44:G44"/>
    <mergeCell ref="F45:G45"/>
    <mergeCell ref="F57:H57"/>
  </mergeCells>
  <phoneticPr fontId="0" type="noConversion"/>
  <printOptions horizontalCentered="1"/>
  <pageMargins left="0.3" right="0.3" top="0.4" bottom="0.4" header="0.5" footer="0.4"/>
  <pageSetup fitToHeight="0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Sheet - 2009-2010</vt:lpstr>
    </vt:vector>
  </TitlesOfParts>
  <Company>GCCC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P. Broxson</dc:creator>
  <cp:lastModifiedBy>Bois, Melissa L.</cp:lastModifiedBy>
  <cp:lastPrinted>2023-06-27T19:09:56Z</cp:lastPrinted>
  <dcterms:created xsi:type="dcterms:W3CDTF">1999-08-06T13:28:16Z</dcterms:created>
  <dcterms:modified xsi:type="dcterms:W3CDTF">2024-04-23T17:39:00Z</dcterms:modified>
</cp:coreProperties>
</file>